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.sharepoint.com/Social Dynamo/3 Programmes/8. CHANEL II/2. set up/Πρόσκληση CHANEL II_2025/"/>
    </mc:Choice>
  </mc:AlternateContent>
  <xr:revisionPtr revIDLastSave="58" documentId="13_ncr:1_{30F73EE9-176D-4C7A-A846-8446627CB45B}" xr6:coauthVersionLast="47" xr6:coauthVersionMax="47" xr10:uidLastSave="{D7C82DB1-9022-481E-A25F-F33AA451FAF3}"/>
  <bookViews>
    <workbookView xWindow="-1392" yWindow="1272" windowWidth="17280" windowHeight="8880" tabRatio="868" activeTab="1" xr2:uid="{00000000-000D-0000-FFFF-FFFF00000000}"/>
  </bookViews>
  <sheets>
    <sheet name="Στοιχεία Έργου" sheetId="2" r:id="rId1"/>
    <sheet name="Επιλογή Αξόνων &amp; Δράσεων" sheetId="8" r:id="rId2"/>
    <sheet name="Προϋπ. 1ου Άξονα" sheetId="9" r:id="rId3"/>
    <sheet name="Προϋπ. 2ου Άξονα" sheetId="10" r:id="rId4"/>
    <sheet name="Προϋπ. 3ου Άξονα" sheetId="11" r:id="rId5"/>
    <sheet name="Συνολ. Προϋπολογισμός" sheetId="7" r:id="rId6"/>
    <sheet name="Κατηγορίες Δαπανών" sheetId="4" state="hidden" r:id="rId7"/>
  </sheets>
  <definedNames>
    <definedName name="_xlnm._FilterDatabase" localSheetId="6" hidden="1">'Κατηγορίες Δαπανών'!$E$1:$E$1</definedName>
    <definedName name="_xlnm.Print_Area" localSheetId="1">'Επιλογή Αξόνων &amp; Δράσεων'!$A$1:$C$26</definedName>
    <definedName name="_xlnm.Print_Area" localSheetId="2">'Προϋπ. 1ου Άξονα'!$A$1:$G$70</definedName>
    <definedName name="_xlnm.Print_Area" localSheetId="3">'Προϋπ. 2ου Άξονα'!$A$1:$G$70</definedName>
    <definedName name="_xlnm.Print_Area" localSheetId="4">'Προϋπ. 3ου Άξονα'!$A$1:$G$70</definedName>
    <definedName name="_xlnm.Print_Area" localSheetId="0">'Στοιχεία Έργου'!$A$1:$G$64</definedName>
    <definedName name="_xlnm.Print_Area" localSheetId="5">'Συνολ. Προϋπολογισμός'!$A$1:$G$22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B12" i="9" s="1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D3" i="7"/>
  <c r="E3" i="7"/>
  <c r="C3" i="7"/>
  <c r="F15" i="7" l="1"/>
  <c r="F18" i="7"/>
  <c r="F17" i="7"/>
  <c r="F20" i="7"/>
  <c r="F16" i="7"/>
  <c r="F19" i="7"/>
  <c r="F10" i="7"/>
  <c r="F11" i="7"/>
  <c r="F14" i="7"/>
  <c r="F12" i="7"/>
  <c r="F13" i="7"/>
  <c r="F4" i="7"/>
  <c r="F9" i="7"/>
  <c r="F6" i="7"/>
  <c r="F5" i="7"/>
  <c r="F8" i="7"/>
  <c r="F3" i="7"/>
  <c r="F7" i="7"/>
  <c r="B11" i="10" l="1"/>
  <c r="A15" i="7" l="1"/>
  <c r="G15" i="7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A9" i="7"/>
  <c r="G9" i="7" s="1"/>
  <c r="A3" i="7"/>
  <c r="G3" i="7" s="1"/>
  <c r="G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6" i="11"/>
  <c r="E5" i="11"/>
  <c r="E4" i="11"/>
  <c r="E3" i="11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G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6" i="10"/>
  <c r="E5" i="10"/>
  <c r="E4" i="10"/>
  <c r="E3" i="10"/>
  <c r="G61" i="9" l="1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6" i="9"/>
  <c r="E5" i="9"/>
  <c r="E4" i="9"/>
  <c r="E3" i="9"/>
  <c r="G15" i="2"/>
  <c r="A18" i="2" l="1"/>
  <c r="G18" i="2"/>
  <c r="G17" i="2" s="1"/>
  <c r="A32" i="2"/>
  <c r="B13" i="9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G21" i="7"/>
  <c r="I21" i="7"/>
  <c r="E21" i="7" l="1"/>
  <c r="G25" i="2" s="1"/>
  <c r="D21" i="7"/>
  <c r="G24" i="2" s="1"/>
  <c r="C21" i="7"/>
  <c r="G23" i="2" s="1"/>
  <c r="G26" i="2" l="1"/>
  <c r="A33" i="2" s="1"/>
  <c r="A31" i="2" l="1"/>
  <c r="A29" i="2"/>
  <c r="A30" i="2"/>
</calcChain>
</file>

<file path=xl/sharedStrings.xml><?xml version="1.0" encoding="utf-8"?>
<sst xmlns="http://schemas.openxmlformats.org/spreadsheetml/2006/main" count="380" uniqueCount="164">
  <si>
    <t>α/α</t>
  </si>
  <si>
    <t>Κωδικός</t>
  </si>
  <si>
    <t>ΚΑΤΗΓΟΡΙΕΣ ΔΑΠΑΝΩΝ</t>
  </si>
  <si>
    <t>01</t>
  </si>
  <si>
    <t>02</t>
  </si>
  <si>
    <t>03</t>
  </si>
  <si>
    <t>04</t>
  </si>
  <si>
    <t>(Υπογραφή - Σφραγίδα)</t>
  </si>
  <si>
    <t>Κατηγορία δαπάνης</t>
  </si>
  <si>
    <t>Ο Νόμιμος Εκπρόσωπος / Legal Representative</t>
  </si>
  <si>
    <t>Από / from</t>
  </si>
  <si>
    <t>Έως/to</t>
  </si>
  <si>
    <t>(Όνομα, Επώνυμο / Full name)</t>
  </si>
  <si>
    <t>Κατηγορία δαπάνης / Cost category</t>
  </si>
  <si>
    <t>(Όνομα, Επώνυμο / Name, Surname)</t>
  </si>
  <si>
    <t>(Υπογραφή / Signature)</t>
  </si>
  <si>
    <t>Τροπος Πληρωμής (Προκαταβολή / Τελική)</t>
  </si>
  <si>
    <t>Προκαταβολή</t>
  </si>
  <si>
    <t>Τελική πληρωμή</t>
  </si>
  <si>
    <t>Συγκεντρωτικά Ενδιάμ.Οικ.Εκθ.</t>
  </si>
  <si>
    <t>Σύνολο</t>
  </si>
  <si>
    <t>Ενδιάμεση πληρωμή</t>
  </si>
  <si>
    <t>Ο Νόμ. Εκπρόσωπος / Legal Representative</t>
  </si>
  <si>
    <t xml:space="preserve">
</t>
  </si>
  <si>
    <t>ΑΝΑΛΥΣΗ ΔΑΠΑΝΩΝ ΠΡΟΫΠΟΛΟΓΙΣΜΟΥ</t>
  </si>
  <si>
    <t>Κωδικός Προϋπολο-γισμού</t>
  </si>
  <si>
    <t>Αιτούμενο ποσό</t>
  </si>
  <si>
    <t>ΣΥΓΚΕΝΤΡΩΤΙΚΟΣ ΠΡΟΫΠΟΛΟΓΙΣΜΟΣ</t>
  </si>
  <si>
    <t>Μη επιλέξιμες δαπάνες επιχορηγούμενης δράσης</t>
  </si>
  <si>
    <t>- Χρεωστικοί τόκοι, τόκοι δανείων και τόκοι υπερημερίας</t>
  </si>
  <si>
    <t>- Προβλέψεις για ζημίες</t>
  </si>
  <si>
    <t>- Συναλλαγματικές διαφορές</t>
  </si>
  <si>
    <t>- Δικαστικές δαπάνες</t>
  </si>
  <si>
    <t>- Πρόστιμα και ποινικές ρήτρες</t>
  </si>
  <si>
    <t>ΣΗΜΕΙΩΣΗ:</t>
  </si>
  <si>
    <t>Επωνυμία Φορέα</t>
  </si>
  <si>
    <t>Περιγραφή δαπάνης</t>
  </si>
  <si>
    <t>3. Έξοδα δράσεων</t>
  </si>
  <si>
    <t>4. Λοιπές  δαπάνες</t>
  </si>
  <si>
    <t xml:space="preserve">     (α) Δεν είναι επιλέξιμη δαπάνη ο ΦΠΑ της οργάνωσης εφ’ όσον αυτή έχει με οποιονδήποτε τρόπο έσοδα υπαγόμενα</t>
  </si>
  <si>
    <t xml:space="preserve">            είναι επιλέξιμη δαπάνη, ακόμη και αν δεν ανακτάται από τον δικαιούχο. </t>
  </si>
  <si>
    <t xml:space="preserve">            κατ’ αποκοπήν φόρου ή ποσοστού έκπτωσης.</t>
  </si>
  <si>
    <t>- Ο Φόρος Προστιθ. Αξίας (ΦΠΑ) είναι επιλέξιμη δαπάνη μόνον εφόσον βαρύνει πραγματικά και οριστικά την οργάνωση.</t>
  </si>
  <si>
    <t>ΟΔΗΓΙΕΣ ΣΥΜΠΛΗΡΩΣΗΣ</t>
  </si>
  <si>
    <t xml:space="preserve">            σε ΦΠΑ σύμφωνα με το καθεστώς που έχει υπαχθεί στην μερίδα ΦΠΑ στην αρμόδια Δ.Ο.Υ. Κατ’ εξαίρεσιν ο ΦΠΑ</t>
  </si>
  <si>
    <t xml:space="preserve">            είναι επιλέξιμη δαπάνη εφ’ όσον βαρύνει δαπάνες που πραγματοποιούνται για την άσκηση εξαιρουμένων ή</t>
  </si>
  <si>
    <t xml:space="preserve">            έσοδα φορολογητέα κατά την υλοποίηση της πράξης ή μετά την ολοκλήρωσή της.</t>
  </si>
  <si>
    <t xml:space="preserve">            απαλλασσομένων του ΦΠΑ δραστηριοτήτων του δικαιούχου, και στις περιπτώσεις που δεν δημιουργούνται</t>
  </si>
  <si>
    <t xml:space="preserve">     (β) Ο ΦΠΑ που είναι απαιτητός για επιστροφή ή συμψηφισμό και μπορεί να ανακτηθεί με οποιονδήποτε τρόπο δεν </t>
  </si>
  <si>
    <t xml:space="preserve">     (γ) Επίσης δεν είναι επιλέξιμη δαπάνη ο ΦΠΑ φορέα υλοποίησης της δράσης που υπόκειται σε καθεστώς </t>
  </si>
  <si>
    <t xml:space="preserve"> </t>
  </si>
  <si>
    <t xml:space="preserve">Φορέας ή Εταίρος </t>
  </si>
  <si>
    <t>Φορέας</t>
  </si>
  <si>
    <t xml:space="preserve">Εταίρος </t>
  </si>
  <si>
    <t>ΕΣΟΔΑ 2023</t>
  </si>
  <si>
    <t>ΕΣΟΔΑ 2024</t>
  </si>
  <si>
    <t>Μ.Ο.:</t>
  </si>
  <si>
    <t>1. Κόστος Προσωπικού</t>
  </si>
  <si>
    <t>2. Δαπάνες Ταξιδίων</t>
  </si>
  <si>
    <t>3. Λοιπές Δαπάνες</t>
  </si>
  <si>
    <t>1: Όραμα, αποστολή και στρατηγική</t>
  </si>
  <si>
    <t>3: Ηγετική ομάδα &amp; Διοικητικό Όργανο</t>
  </si>
  <si>
    <t>5: Γενική Διοίκηση</t>
  </si>
  <si>
    <t>7: Οικονομική Βιωσιμότητα</t>
  </si>
  <si>
    <t xml:space="preserve">8: Ισότητα των φύλων </t>
  </si>
  <si>
    <t>4: Διαφάνεια, λογοδοσία και επικοινωνία</t>
  </si>
  <si>
    <t>6: Διαχείριση προσωπικού και εθελοντών</t>
  </si>
  <si>
    <t>Άξονας Προτεραιότητας</t>
  </si>
  <si>
    <t>ΣΥΝΟΛO</t>
  </si>
  <si>
    <t>2: Κατανόηση εξ περιβάλλοντος, Διαβούλευση</t>
  </si>
  <si>
    <t>Προσοχή! Μπορείτε να επιλέξετε έως 3 άξονες</t>
  </si>
  <si>
    <t>Επιχορηγήσεις οργανωσιακής ανάπτυξης</t>
  </si>
  <si>
    <r>
      <t xml:space="preserve">1) </t>
    </r>
    <r>
      <rPr>
        <b/>
        <sz val="12"/>
        <color rgb="FF0070C0"/>
        <rFont val="Calibri"/>
        <family val="2"/>
        <charset val="161"/>
        <scheme val="minor"/>
      </rPr>
      <t xml:space="preserve">Κόστος Προσωπικού: </t>
    </r>
    <r>
      <rPr>
        <sz val="12"/>
        <color rgb="FF0070C0"/>
        <rFont val="Calibri"/>
        <family val="2"/>
        <charset val="161"/>
        <scheme val="minor"/>
      </rPr>
      <t xml:space="preserve">Αμοιβές έμμισθου προσωπικού. Είτε με κόστος μισθοδοσίας είτε με τιμολόγιο του απασχολούμενου στο έργο ανθρώπινου δυναμικού, που προκύπτει κατόπιν επιμερισμού βάσει του χρόνου απασχόλησης στο έργο. </t>
    </r>
  </si>
  <si>
    <r>
      <t xml:space="preserve">3) </t>
    </r>
    <r>
      <rPr>
        <b/>
        <sz val="12"/>
        <color rgb="FF0070C0"/>
        <rFont val="Calibri"/>
        <family val="2"/>
        <charset val="161"/>
        <scheme val="minor"/>
      </rPr>
      <t xml:space="preserve">Λοιπές Δαπάνες </t>
    </r>
    <r>
      <rPr>
        <sz val="12"/>
        <color rgb="FF0070C0"/>
        <rFont val="Calibri"/>
        <family val="2"/>
        <charset val="161"/>
        <scheme val="minor"/>
      </rPr>
      <t>Εξοπλισμός, αναλώσιμα, κόστος εκδηλώσεων, εκπαιδεύσεων και άλλων δράσεων, σχεδιασμός και παραγωγή υλικών, κόστη επικοινωνίας, κόστη εξωτερικών συνεργατών &amp; άλλες δαπάνες που δεν εμπίπτουν σε κάποια από τις παραπάνω κατηγορίες (π.χ. τίτλος κτήσης).</t>
    </r>
  </si>
  <si>
    <r>
      <t>Παρακαλούμε όπως συμπληρώσετε τα στοιχεία στα</t>
    </r>
    <r>
      <rPr>
        <b/>
        <sz val="12"/>
        <color rgb="FF0070C0"/>
        <rFont val="Calibri"/>
        <family val="2"/>
        <charset val="161"/>
        <scheme val="minor"/>
      </rPr>
      <t xml:space="preserve"> κίτρινα κελιά</t>
    </r>
    <r>
      <rPr>
        <sz val="12"/>
        <color rgb="FF0070C0"/>
        <rFont val="Calibri"/>
        <family val="2"/>
        <charset val="161"/>
        <scheme val="minor"/>
      </rPr>
      <t xml:space="preserve"> καθώς είναι απαραίτητα για την ορθότητα του προϋπολογισμού.</t>
    </r>
  </si>
  <si>
    <t>Άξονας 1</t>
  </si>
  <si>
    <t>Επιλογή Αξόνων προτεραιοτήτων και Δημιουργία δράσεων</t>
  </si>
  <si>
    <t>(Αξ.1) Δράση 1</t>
  </si>
  <si>
    <t>(Αξ.1) Δράση 2</t>
  </si>
  <si>
    <t>(Αξ.1) Δράση 3</t>
  </si>
  <si>
    <t>(Αξ.1) Δράση 4</t>
  </si>
  <si>
    <t>(Αξ.1) Δράση 5</t>
  </si>
  <si>
    <t>(Αξ.1) Δράση 6</t>
  </si>
  <si>
    <t>Όνομα 4ης δράσης 1ου άξονα προτεραιότητας</t>
  </si>
  <si>
    <t>Όνομα 5ης δράσης 1ου άξονα προτεραιότητας</t>
  </si>
  <si>
    <t>Όνομα 6ης δράσης 1ου άξονα προτεραιότητας</t>
  </si>
  <si>
    <t>Άξονας 2</t>
  </si>
  <si>
    <t>Άξονας 3</t>
  </si>
  <si>
    <t>(Αξ.2) Δράση 1</t>
  </si>
  <si>
    <t>(Αξ.2) Δράση 2</t>
  </si>
  <si>
    <t>(Αξ.2) Δράση 3</t>
  </si>
  <si>
    <t>(Αξ.2) Δράση 4</t>
  </si>
  <si>
    <t>(Αξ.2) Δράση 5</t>
  </si>
  <si>
    <t>(Αξ.2) Δράση 6</t>
  </si>
  <si>
    <t>Όνομα 1ης δράσης 3ου άξονα προτεραιότητας</t>
  </si>
  <si>
    <t>Όνομα 1ης δράσης 2ου άξονα προτεραιότητας</t>
  </si>
  <si>
    <t>Όνομα 2ης δράσης 2ου άξονα προτεραιότητας</t>
  </si>
  <si>
    <t>Όνομα 3ης δράσης 2ου άξονα προτεραιότητας</t>
  </si>
  <si>
    <t>Όνομα 4ης δράσης 2ου άξονα προτεραιότητας</t>
  </si>
  <si>
    <t>Όνομα 5ης δράσης 2ου άξονα προτεραιότητας</t>
  </si>
  <si>
    <t>Όνομα 6ης δράσης 2ου άξονα προτεραιότητας</t>
  </si>
  <si>
    <t>(Αξ.3) Δράση 1</t>
  </si>
  <si>
    <t>(Αξ.3) Δράση 2</t>
  </si>
  <si>
    <t>(Αξ.3) Δράση 3</t>
  </si>
  <si>
    <t>(Αξ.3) Δράση 4</t>
  </si>
  <si>
    <t>(Αξ.3) Δράση 5</t>
  </si>
  <si>
    <t>(Αξ.3) Δράση 6</t>
  </si>
  <si>
    <t>Όνομα 2ης δράσης 3ου άξονα προτεραιότητας</t>
  </si>
  <si>
    <t>Όνομα 3ης δράσης 3ου άξονα προτεραιότητας</t>
  </si>
  <si>
    <t>Όνομα 4ης δράσης 3ου άξονα προτεραιότητας</t>
  </si>
  <si>
    <t>Όνομα 5ης δράσης 3ου άξονα προτεραιότητας</t>
  </si>
  <si>
    <t>Όνομα 6ης δράσης 3ου άξονα προτεραιότητας</t>
  </si>
  <si>
    <t>Δράσεις  2ου  Άξονα</t>
  </si>
  <si>
    <t>Δράσεις  3ου  Άξονα</t>
  </si>
  <si>
    <t>Δράσεις  1ου  Άξονα</t>
  </si>
  <si>
    <t>Τίτλος έργου</t>
  </si>
  <si>
    <t>Περίοδος υλοποίησης έργου</t>
  </si>
  <si>
    <t>Οικονομικός Προϋπολογισμός Επιχορηγούμενου Έργου</t>
  </si>
  <si>
    <t>ΑΝΑΛΥΤΙΚΟΣ ΠΡΟΫΠΟΛΟΓΙΣΜΟΣ 1ου ΑΞΟΝΑ ΠΡΟΤΕΡΑΙΟΤΗΤΑΣ</t>
  </si>
  <si>
    <t>Δράση 1ου άξονα</t>
  </si>
  <si>
    <t>1ος Άξονας Προτεραιότητας</t>
  </si>
  <si>
    <t>Επιλέξτε</t>
  </si>
  <si>
    <t>Συμπληρώστε</t>
  </si>
  <si>
    <t>ΑΞΟΝΕΣ ΠΡΟΤΕΡΑΙΟΤΗΤΑΣ ΕΡΓΟΥ</t>
  </si>
  <si>
    <t>Δράση 2ου άξονα</t>
  </si>
  <si>
    <t>→ Μπορείτε να συμπληρώσετε ανά άξονα έως και 6 δράσεις.</t>
  </si>
  <si>
    <t>2ος Άξονας Προτεραιότητας</t>
  </si>
  <si>
    <t>3ος Άξονας Προτεραιότητας</t>
  </si>
  <si>
    <t>Δράση 3ου άξονα</t>
  </si>
  <si>
    <t>→ Συμπληρώστε συνοπτική περιγραφή της δαπάνης.</t>
  </si>
  <si>
    <t>→Επιλέξτε από την αναπτυσσόμενη λίστα των κελιών C4, C12 και</t>
  </si>
  <si>
    <t xml:space="preserve">      C20 τους άξονες προτίμησής σας</t>
  </si>
  <si>
    <t xml:space="preserve">→ Συμπληρώστε ανά άξονα δράσης το όνομα της δράσης &amp; αναπτύξτε  </t>
  </si>
  <si>
    <t xml:space="preserve">     ενδεικτική περιγραφή της.</t>
  </si>
  <si>
    <t>→ Επιλέξτε από την αναπτυσσόμενη λίστα της στήλης "Δράση 1ου άξονα" τον αριθμό της Δράσης, βάσει της καταχώρησης σας στο Φύλλο Εργασίας "Επιλογή Αξόνων &amp; Δράσεων".</t>
  </si>
  <si>
    <t>→ Επιλέξτε από την αναπτυσσόμενη λίστα "κατηγορία δαπάνης"  (1. Κόστος προσωπικού, 2. Δαπάνες Ταξιδίων, 3. Λοιπές Δαπάνες).</t>
  </si>
  <si>
    <t>Κατηγοριές Δαπανών</t>
  </si>
  <si>
    <t>→ Επιλέξτε από την αναπτυσσόμενη λίστα της στήλης "Δράση 2ου άξονα" τον αριθμό της Δράσης, βάσει της καταχώρησης σας στο Φύλλο Εργασίας "Επιλογή Αξόνων &amp; Δράσεων".</t>
  </si>
  <si>
    <t>→ Επιλέξτε από την αναπτυσσόμενη λίστα της στήλης "Δράση 3ου άξονα" τον αριθμό της Δράσης, βάσει της καταχώρησης σας στο Φύλλο Εργασίας "Επιλογή Αξόνων &amp; Δράσεων".</t>
  </si>
  <si>
    <t>2: Κατανόηση εξωτερικού περιβάλλοντος, Διαβούλευση</t>
  </si>
  <si>
    <t>Άξονας</t>
  </si>
  <si>
    <t>Δράση</t>
  </si>
  <si>
    <t>Σύνολα ανά Άξονα</t>
  </si>
  <si>
    <t>Σύνολα ανά Δράση</t>
  </si>
  <si>
    <t>Όνομα 1ης δράσης 1ου άξονα προτεραιότητας</t>
  </si>
  <si>
    <t>Όνομα 3ης δράσης 1ου άξονα προτεραιότητας</t>
  </si>
  <si>
    <r>
      <t xml:space="preserve">2) </t>
    </r>
    <r>
      <rPr>
        <b/>
        <sz val="12"/>
        <color rgb="FF0070C0"/>
        <rFont val="Calibri"/>
        <family val="2"/>
        <charset val="161"/>
        <scheme val="minor"/>
      </rPr>
      <t xml:space="preserve">Δαπάνες Ταξιδίων </t>
    </r>
    <r>
      <rPr>
        <sz val="12"/>
        <color rgb="FF0070C0"/>
        <rFont val="Calibri"/>
        <family val="2"/>
        <charset val="161"/>
        <scheme val="minor"/>
      </rPr>
      <t>Κόστη ταξιδιών και τοπικές μετακινήσεις.*</t>
    </r>
  </si>
  <si>
    <t>* Πίνακας ορίων για ταξίδια εντός Ελλάδας</t>
  </si>
  <si>
    <t>έως 340,00€</t>
  </si>
  <si>
    <t>Έξοδα διαμονής</t>
  </si>
  <si>
    <t>έξοδα διατροφής</t>
  </si>
  <si>
    <t>έως 82,00€/ημέρα</t>
  </si>
  <si>
    <t>0,25/χλμ</t>
  </si>
  <si>
    <t>έως 112,00€/βράδυ</t>
  </si>
  <si>
    <t>https://ec.europa.eu/info/funding-tenders/opportunities/portal/screen/opportunities/tender-details/docs/83add97f-532b-454e-aa3c-ec92f7ed2733-CN/Annex%20II_III%20unit-cost-decision-travel_en_V1.pdf</t>
  </si>
  <si>
    <t>Για ταξίδια στο εξωτερικό, παρακαλούμε όπως συμβουλευτείτε το παρακάτω αρχείο σχετικά με τα όρια στην σελίδα 37:</t>
  </si>
  <si>
    <t>Αεροπορικά εισιτήρια, το ποσό περιλαμβάνει και μετακίνηση από και προς το αεροδρόμιο</t>
  </si>
  <si>
    <t>Χιλιομετρική αποζημίωση, δεν συμπεριλαμβάνονται τα διόδια</t>
  </si>
  <si>
    <t>ΑΝΑΛΥΤΙΚΟΣ ΠΡΟΫΠΟΛΟΓΙΣΜΟΣ 2ου ΑΞΟΝΑ ΠΡΟΤΕΡΑΙΟΤΗΤΑΣ</t>
  </si>
  <si>
    <t>ΑΝΑΛΥΤΙΚΟΣ ΠΡΟΫΠΟΛΟΓΙΣΜΟΣ 3ου ΑΞΟΝΑ ΠΡΟΤΕΡΑΙΟΤΗΤΑΣ</t>
  </si>
  <si>
    <t>6: Διαχείριση Ανθρώπινου Δυναμικού (προσωπικού)</t>
  </si>
  <si>
    <t>7: Διαχείριση Εθελοντών</t>
  </si>
  <si>
    <t>8: Οικονομική Βιωσιμότητα</t>
  </si>
  <si>
    <t xml:space="preserve">9: Ισότητα των φύλων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</si>
</sst>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dd/mm/yyyy;@"/>
  </numFmts>
  <fonts count="4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sz val="14"/>
      <color rgb="FF0070C0"/>
      <name val="Calibri"/>
      <family val="2"/>
      <charset val="161"/>
      <scheme val="minor"/>
    </font>
    <font>
      <b/>
      <u/>
      <sz val="22"/>
      <color rgb="FF0070C0"/>
      <name val="Calibri"/>
      <family val="2"/>
      <charset val="161"/>
      <scheme val="minor"/>
    </font>
    <font>
      <b/>
      <u/>
      <sz val="20"/>
      <color rgb="FFFF0000"/>
      <name val="Calibri"/>
      <family val="2"/>
      <charset val="161"/>
      <scheme val="minor"/>
    </font>
    <font>
      <b/>
      <u/>
      <sz val="22"/>
      <color rgb="FFFF0000"/>
      <name val="Calibri"/>
      <family val="2"/>
      <charset val="161"/>
      <scheme val="minor"/>
    </font>
    <font>
      <sz val="11"/>
      <color theme="1"/>
      <name val="Commissioner"/>
      <charset val="161"/>
    </font>
    <font>
      <b/>
      <sz val="14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1"/>
      <color theme="0" tint="-0.499984740745262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rgb="FF0070C0"/>
      <name val="Calibri"/>
      <family val="2"/>
      <charset val="161"/>
    </font>
    <font>
      <b/>
      <sz val="22"/>
      <color rgb="FF0070C0"/>
      <name val="Calibri"/>
      <family val="2"/>
      <charset val="161"/>
      <scheme val="minor"/>
    </font>
    <font>
      <b/>
      <sz val="17"/>
      <color rgb="FFFF000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8"/>
      <color rgb="FF0070C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177">
    <xf numFmtId="0" fontId="0" fillId="0" borderId="0" xfId="0"/>
    <xf numFmtId="0" fontId="0" fillId="8" borderId="0" xfId="0" applyFill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5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7" fillId="8" borderId="0" xfId="0" applyFont="1" applyFill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164" fontId="7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quotePrefix="1" applyProtection="1">
      <protection hidden="1"/>
    </xf>
    <xf numFmtId="0" fontId="2" fillId="8" borderId="0" xfId="0" applyFont="1" applyFill="1" applyAlignment="1" applyProtection="1">
      <alignment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vertical="top"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hidden="1"/>
    </xf>
    <xf numFmtId="3" fontId="7" fillId="0" borderId="2" xfId="0" applyNumberFormat="1" applyFont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9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20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4" fontId="17" fillId="0" borderId="2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1" fillId="8" borderId="0" xfId="0" quotePrefix="1" applyFont="1" applyFill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44" fontId="7" fillId="7" borderId="2" xfId="2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right" vertical="center"/>
      <protection hidden="1"/>
    </xf>
    <xf numFmtId="0" fontId="30" fillId="0" borderId="0" xfId="0" applyFont="1" applyProtection="1">
      <protection hidden="1"/>
    </xf>
    <xf numFmtId="0" fontId="30" fillId="0" borderId="0" xfId="0" applyFont="1" applyAlignment="1">
      <alignment horizontal="justify" vertical="center"/>
    </xf>
    <xf numFmtId="0" fontId="17" fillId="0" borderId="0" xfId="0" applyFont="1"/>
    <xf numFmtId="0" fontId="34" fillId="0" borderId="0" xfId="0" applyFont="1"/>
    <xf numFmtId="0" fontId="24" fillId="0" borderId="0" xfId="0" applyFont="1" applyAlignment="1" applyProtection="1">
      <alignment vertical="top" wrapText="1"/>
      <protection hidden="1"/>
    </xf>
    <xf numFmtId="4" fontId="17" fillId="9" borderId="2" xfId="0" applyNumberFormat="1" applyFont="1" applyFill="1" applyBorder="1" applyAlignment="1" applyProtection="1">
      <alignment horizontal="right"/>
      <protection hidden="1"/>
    </xf>
    <xf numFmtId="0" fontId="17" fillId="9" borderId="2" xfId="0" applyFont="1" applyFill="1" applyBorder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horizontal="left" vertical="top" wrapText="1"/>
      <protection locked="0"/>
    </xf>
    <xf numFmtId="4" fontId="10" fillId="5" borderId="2" xfId="0" applyNumberFormat="1" applyFont="1" applyFill="1" applyBorder="1" applyAlignment="1" applyProtection="1">
      <alignment horizontal="right" vertical="center" wrapText="1"/>
      <protection hidden="1"/>
    </xf>
    <xf numFmtId="3" fontId="20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35" fillId="0" borderId="2" xfId="0" applyNumberFormat="1" applyFont="1" applyBorder="1" applyAlignment="1" applyProtection="1">
      <alignment horizontal="left" vertical="top" wrapText="1"/>
      <protection locked="0"/>
    </xf>
    <xf numFmtId="0" fontId="0" fillId="8" borderId="0" xfId="0" applyFill="1"/>
    <xf numFmtId="0" fontId="36" fillId="8" borderId="0" xfId="0" applyFont="1" applyFill="1"/>
    <xf numFmtId="4" fontId="38" fillId="0" borderId="0" xfId="0" applyNumberFormat="1" applyFont="1"/>
    <xf numFmtId="0" fontId="31" fillId="8" borderId="0" xfId="0" applyFont="1" applyFill="1" applyAlignment="1" applyProtection="1">
      <alignment horizontal="center" vertical="center" wrapText="1"/>
      <protection hidden="1"/>
    </xf>
    <xf numFmtId="0" fontId="17" fillId="8" borderId="27" xfId="0" applyFont="1" applyFill="1" applyBorder="1" applyAlignment="1" applyProtection="1">
      <alignment vertical="center"/>
      <protection hidden="1"/>
    </xf>
    <xf numFmtId="4" fontId="17" fillId="0" borderId="27" xfId="0" applyNumberFormat="1" applyFont="1" applyBorder="1" applyAlignment="1" applyProtection="1">
      <alignment horizontal="right"/>
      <protection hidden="1"/>
    </xf>
    <xf numFmtId="0" fontId="0" fillId="8" borderId="30" xfId="0" applyFill="1" applyBorder="1" applyAlignment="1" applyProtection="1">
      <alignment vertical="center"/>
      <protection hidden="1"/>
    </xf>
    <xf numFmtId="0" fontId="0" fillId="8" borderId="31" xfId="0" applyFill="1" applyBorder="1" applyAlignment="1" applyProtection="1">
      <alignment vertical="center"/>
      <protection hidden="1"/>
    </xf>
    <xf numFmtId="0" fontId="1" fillId="0" borderId="31" xfId="0" applyFont="1" applyBorder="1" applyAlignment="1">
      <alignment horizontal="center" wrapText="1"/>
    </xf>
    <xf numFmtId="0" fontId="1" fillId="8" borderId="32" xfId="0" applyFont="1" applyFill="1" applyBorder="1" applyAlignment="1" applyProtection="1">
      <alignment horizontal="center" vertical="center" wrapText="1"/>
      <protection hidden="1"/>
    </xf>
    <xf numFmtId="0" fontId="17" fillId="9" borderId="19" xfId="0" applyFont="1" applyFill="1" applyBorder="1" applyAlignment="1" applyProtection="1">
      <alignment vertical="center"/>
      <protection hidden="1"/>
    </xf>
    <xf numFmtId="4" fontId="17" fillId="9" borderId="19" xfId="0" applyNumberFormat="1" applyFont="1" applyFill="1" applyBorder="1" applyAlignment="1" applyProtection="1">
      <alignment horizontal="right"/>
      <protection hidden="1"/>
    </xf>
    <xf numFmtId="0" fontId="17" fillId="9" borderId="24" xfId="0" applyFont="1" applyFill="1" applyBorder="1" applyAlignment="1" applyProtection="1">
      <alignment vertical="center"/>
      <protection hidden="1"/>
    </xf>
    <xf numFmtId="4" fontId="17" fillId="9" borderId="24" xfId="0" applyNumberFormat="1" applyFont="1" applyFill="1" applyBorder="1" applyAlignment="1" applyProtection="1">
      <alignment horizontal="right"/>
      <protection hidden="1"/>
    </xf>
    <xf numFmtId="0" fontId="1" fillId="0" borderId="40" xfId="0" applyFont="1" applyBorder="1" applyAlignment="1">
      <alignment horizontal="center" wrapText="1"/>
    </xf>
    <xf numFmtId="4" fontId="17" fillId="9" borderId="41" xfId="0" applyNumberFormat="1" applyFont="1" applyFill="1" applyBorder="1" applyAlignment="1" applyProtection="1">
      <alignment horizontal="right"/>
      <protection hidden="1"/>
    </xf>
    <xf numFmtId="4" fontId="17" fillId="9" borderId="3" xfId="0" applyNumberFormat="1" applyFont="1" applyFill="1" applyBorder="1" applyAlignment="1" applyProtection="1">
      <alignment horizontal="right"/>
      <protection hidden="1"/>
    </xf>
    <xf numFmtId="4" fontId="17" fillId="9" borderId="42" xfId="0" applyNumberFormat="1" applyFont="1" applyFill="1" applyBorder="1" applyAlignment="1" applyProtection="1">
      <alignment horizontal="right"/>
      <protection hidden="1"/>
    </xf>
    <xf numFmtId="4" fontId="17" fillId="0" borderId="43" xfId="0" applyNumberFormat="1" applyFont="1" applyBorder="1" applyAlignment="1" applyProtection="1">
      <alignment horizontal="right"/>
      <protection hidden="1"/>
    </xf>
    <xf numFmtId="0" fontId="1" fillId="8" borderId="30" xfId="0" applyFont="1" applyFill="1" applyBorder="1" applyAlignment="1" applyProtection="1">
      <alignment horizontal="center" vertical="center" wrapText="1"/>
      <protection hidden="1"/>
    </xf>
    <xf numFmtId="4" fontId="31" fillId="9" borderId="18" xfId="0" applyNumberFormat="1" applyFont="1" applyFill="1" applyBorder="1" applyAlignment="1" applyProtection="1">
      <alignment horizontal="right"/>
      <protection hidden="1"/>
    </xf>
    <xf numFmtId="4" fontId="31" fillId="9" borderId="21" xfId="0" applyNumberFormat="1" applyFont="1" applyFill="1" applyBorder="1" applyAlignment="1" applyProtection="1">
      <alignment horizontal="right"/>
      <protection hidden="1"/>
    </xf>
    <xf numFmtId="4" fontId="31" fillId="9" borderId="23" xfId="0" applyNumberFormat="1" applyFont="1" applyFill="1" applyBorder="1" applyAlignment="1" applyProtection="1">
      <alignment horizontal="right"/>
      <protection hidden="1"/>
    </xf>
    <xf numFmtId="4" fontId="31" fillId="0" borderId="44" xfId="0" applyNumberFormat="1" applyFont="1" applyBorder="1" applyAlignment="1" applyProtection="1">
      <alignment horizontal="right"/>
      <protection hidden="1"/>
    </xf>
    <xf numFmtId="4" fontId="31" fillId="9" borderId="28" xfId="0" applyNumberFormat="1" applyFont="1" applyFill="1" applyBorder="1" applyAlignment="1" applyProtection="1">
      <alignment horizontal="right"/>
      <protection hidden="1"/>
    </xf>
    <xf numFmtId="0" fontId="1" fillId="7" borderId="20" xfId="0" applyFont="1" applyFill="1" applyBorder="1" applyProtection="1"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37" fillId="8" borderId="0" xfId="0" applyFont="1" applyFill="1" applyProtection="1">
      <protection hidden="1"/>
    </xf>
    <xf numFmtId="0" fontId="17" fillId="8" borderId="0" xfId="0" applyFont="1" applyFill="1" applyAlignment="1" applyProtection="1">
      <alignment vertical="top"/>
      <protection hidden="1"/>
    </xf>
    <xf numFmtId="0" fontId="31" fillId="0" borderId="18" xfId="0" applyFont="1" applyBorder="1" applyProtection="1">
      <protection hidden="1"/>
    </xf>
    <xf numFmtId="0" fontId="17" fillId="0" borderId="19" xfId="0" applyFont="1" applyBorder="1" applyProtection="1"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19" xfId="0" applyBorder="1" applyProtection="1">
      <protection hidden="1"/>
    </xf>
    <xf numFmtId="3" fontId="20" fillId="0" borderId="2" xfId="0" applyNumberFormat="1" applyFont="1" applyBorder="1" applyAlignment="1" applyProtection="1">
      <alignment horizontal="left" vertical="center" wrapText="1" shrinkToFit="1"/>
      <protection hidden="1"/>
    </xf>
    <xf numFmtId="0" fontId="17" fillId="8" borderId="2" xfId="0" applyFont="1" applyFill="1" applyBorder="1" applyAlignment="1" applyProtection="1">
      <alignment vertical="center"/>
      <protection hidden="1"/>
    </xf>
    <xf numFmtId="0" fontId="17" fillId="8" borderId="2" xfId="0" quotePrefix="1" applyFont="1" applyFill="1" applyBorder="1" applyAlignment="1" applyProtection="1">
      <alignment vertical="center"/>
      <protection hidden="1"/>
    </xf>
    <xf numFmtId="0" fontId="42" fillId="0" borderId="0" xfId="3"/>
    <xf numFmtId="4" fontId="38" fillId="0" borderId="0" xfId="0" applyNumberFormat="1" applyFont="1" applyProtection="1">
      <protection hidden="1"/>
    </xf>
    <xf numFmtId="0" fontId="24" fillId="0" borderId="0" xfId="0" applyFont="1" applyAlignment="1" applyProtection="1">
      <alignment horizontal="left" vertical="top" wrapText="1"/>
      <protection hidden="1"/>
    </xf>
    <xf numFmtId="0" fontId="0" fillId="7" borderId="2" xfId="0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44" fontId="32" fillId="8" borderId="0" xfId="2" applyFont="1" applyFill="1" applyAlignment="1" applyProtection="1">
      <alignment horizontal="center" vertical="center" wrapText="1"/>
      <protection hidden="1"/>
    </xf>
    <xf numFmtId="44" fontId="32" fillId="8" borderId="17" xfId="2" applyFont="1" applyFill="1" applyBorder="1" applyAlignment="1" applyProtection="1">
      <alignment horizontal="center" vertical="center" wrapText="1"/>
      <protection hidden="1"/>
    </xf>
    <xf numFmtId="0" fontId="22" fillId="8" borderId="0" xfId="0" applyFont="1" applyFill="1" applyAlignment="1" applyProtection="1">
      <alignment horizontal="center" vertical="center" wrapText="1"/>
      <protection hidden="1"/>
    </xf>
    <xf numFmtId="0" fontId="41" fillId="8" borderId="0" xfId="0" applyFont="1" applyFill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left" vertical="top" wrapText="1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0" fontId="1" fillId="7" borderId="11" xfId="0" applyFont="1" applyFill="1" applyBorder="1" applyAlignment="1" applyProtection="1">
      <alignment horizontal="left" vertical="top" wrapText="1"/>
      <protection locked="0"/>
    </xf>
    <xf numFmtId="0" fontId="33" fillId="8" borderId="0" xfId="0" applyFont="1" applyFill="1" applyAlignment="1" applyProtection="1">
      <alignment horizontal="right" vertical="center" wrapText="1"/>
      <protection hidden="1"/>
    </xf>
    <xf numFmtId="0" fontId="33" fillId="8" borderId="17" xfId="0" applyFont="1" applyFill="1" applyBorder="1" applyAlignment="1" applyProtection="1">
      <alignment horizontal="right" vertical="center" wrapText="1"/>
      <protection hidden="1"/>
    </xf>
    <xf numFmtId="44" fontId="22" fillId="8" borderId="0" xfId="2" applyFont="1" applyFill="1" applyAlignment="1" applyProtection="1">
      <alignment horizontal="center" vertical="center" wrapText="1"/>
      <protection hidden="1"/>
    </xf>
    <xf numFmtId="0" fontId="31" fillId="0" borderId="21" xfId="0" applyFont="1" applyBorder="1" applyAlignment="1" applyProtection="1">
      <alignment horizontal="center" vertical="center" textRotation="90"/>
      <protection hidden="1"/>
    </xf>
    <xf numFmtId="0" fontId="31" fillId="0" borderId="23" xfId="0" applyFont="1" applyBorder="1" applyAlignment="1" applyProtection="1">
      <alignment horizontal="center" vertical="center" textRotation="90"/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39" fillId="0" borderId="0" xfId="0" applyFont="1" applyAlignment="1" applyProtection="1">
      <alignment horizontal="center" vertical="top" wrapText="1"/>
      <protection hidden="1"/>
    </xf>
    <xf numFmtId="0" fontId="24" fillId="0" borderId="0" xfId="0" applyFont="1" applyAlignment="1" applyProtection="1">
      <alignment horizontal="center" vertical="top" wrapText="1"/>
      <protection hidden="1"/>
    </xf>
    <xf numFmtId="0" fontId="40" fillId="0" borderId="0" xfId="0" applyFont="1" applyAlignment="1" applyProtection="1">
      <alignment horizontal="left" vertical="top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right" vertical="center"/>
      <protection hidden="1"/>
    </xf>
    <xf numFmtId="0" fontId="19" fillId="0" borderId="4" xfId="0" applyFont="1" applyBorder="1" applyAlignment="1" applyProtection="1">
      <alignment horizontal="right" vertical="center"/>
      <protection hidden="1"/>
    </xf>
    <xf numFmtId="0" fontId="19" fillId="0" borderId="11" xfId="0" applyFont="1" applyBorder="1" applyAlignment="1" applyProtection="1">
      <alignment horizontal="right" vertical="center"/>
      <protection hidden="1"/>
    </xf>
    <xf numFmtId="164" fontId="28" fillId="0" borderId="16" xfId="0" applyNumberFormat="1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top" wrapText="1"/>
      <protection hidden="1"/>
    </xf>
    <xf numFmtId="0" fontId="31" fillId="8" borderId="3" xfId="0" applyFont="1" applyFill="1" applyBorder="1" applyAlignment="1" applyProtection="1">
      <alignment horizontal="left" vertical="center" wrapText="1"/>
      <protection hidden="1"/>
    </xf>
    <xf numFmtId="0" fontId="31" fillId="8" borderId="4" xfId="0" applyFont="1" applyFill="1" applyBorder="1" applyAlignment="1" applyProtection="1">
      <alignment horizontal="left" vertical="center" wrapText="1"/>
      <protection hidden="1"/>
    </xf>
    <xf numFmtId="0" fontId="31" fillId="8" borderId="11" xfId="0" applyFont="1" applyFill="1" applyBorder="1" applyAlignment="1" applyProtection="1">
      <alignment horizontal="left" vertical="center" wrapText="1"/>
      <protection hidden="1"/>
    </xf>
    <xf numFmtId="0" fontId="31" fillId="8" borderId="3" xfId="0" applyFont="1" applyFill="1" applyBorder="1" applyAlignment="1" applyProtection="1">
      <alignment horizontal="left" vertical="center"/>
      <protection hidden="1"/>
    </xf>
    <xf numFmtId="0" fontId="31" fillId="8" borderId="4" xfId="0" applyFont="1" applyFill="1" applyBorder="1" applyAlignment="1" applyProtection="1">
      <alignment horizontal="left" vertical="center"/>
      <protection hidden="1"/>
    </xf>
    <xf numFmtId="0" fontId="31" fillId="8" borderId="11" xfId="0" applyFont="1" applyFill="1" applyBorder="1" applyAlignment="1" applyProtection="1">
      <alignment horizontal="left" vertical="center"/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wrapText="1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16" fillId="8" borderId="0" xfId="0" applyFont="1" applyFill="1" applyAlignment="1" applyProtection="1">
      <alignment horizontal="left" vertical="center" wrapText="1"/>
      <protection hidden="1"/>
    </xf>
    <xf numFmtId="0" fontId="17" fillId="8" borderId="3" xfId="0" applyFont="1" applyFill="1" applyBorder="1" applyAlignment="1" applyProtection="1">
      <alignment horizontal="center" vertical="center"/>
      <protection hidden="1"/>
    </xf>
    <xf numFmtId="0" fontId="17" fillId="8" borderId="11" xfId="0" applyFont="1" applyFill="1" applyBorder="1" applyAlignment="1" applyProtection="1">
      <alignment horizontal="center" vertical="center"/>
      <protection hidden="1"/>
    </xf>
    <xf numFmtId="0" fontId="16" fillId="8" borderId="15" xfId="0" applyFont="1" applyFill="1" applyBorder="1" applyAlignment="1" applyProtection="1">
      <alignment horizontal="left" vertical="center" wrapText="1"/>
      <protection hidden="1"/>
    </xf>
    <xf numFmtId="0" fontId="10" fillId="6" borderId="3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0" fontId="17" fillId="9" borderId="33" xfId="0" applyFont="1" applyFill="1" applyBorder="1" applyAlignment="1" applyProtection="1">
      <alignment horizontal="left" vertical="center" wrapText="1"/>
      <protection hidden="1"/>
    </xf>
    <xf numFmtId="0" fontId="17" fillId="9" borderId="35" xfId="0" applyFont="1" applyFill="1" applyBorder="1" applyAlignment="1" applyProtection="1">
      <alignment horizontal="left" vertical="center" wrapText="1"/>
      <protection hidden="1"/>
    </xf>
    <xf numFmtId="0" fontId="17" fillId="9" borderId="37" xfId="0" applyFont="1" applyFill="1" applyBorder="1" applyAlignment="1" applyProtection="1">
      <alignment horizontal="left" vertical="center" wrapText="1"/>
      <protection hidden="1"/>
    </xf>
    <xf numFmtId="4" fontId="31" fillId="9" borderId="34" xfId="0" applyNumberFormat="1" applyFont="1" applyFill="1" applyBorder="1" applyAlignment="1" applyProtection="1">
      <alignment horizontal="center" vertical="center"/>
      <protection hidden="1"/>
    </xf>
    <xf numFmtId="4" fontId="31" fillId="9" borderId="36" xfId="0" applyNumberFormat="1" applyFont="1" applyFill="1" applyBorder="1" applyAlignment="1" applyProtection="1">
      <alignment horizontal="center" vertical="center"/>
      <protection hidden="1"/>
    </xf>
    <xf numFmtId="4" fontId="31" fillId="9" borderId="38" xfId="0" applyNumberFormat="1" applyFont="1" applyFill="1" applyBorder="1" applyAlignment="1" applyProtection="1">
      <alignment horizontal="center" vertical="center"/>
      <protection hidden="1"/>
    </xf>
    <xf numFmtId="0" fontId="2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16" xfId="0" applyFont="1" applyFill="1" applyBorder="1" applyAlignment="1" applyProtection="1">
      <alignment horizontal="center" vertical="center" wrapText="1"/>
      <protection hidden="1"/>
    </xf>
    <xf numFmtId="0" fontId="17" fillId="8" borderId="39" xfId="0" applyFont="1" applyFill="1" applyBorder="1" applyAlignment="1" applyProtection="1">
      <alignment vertical="center" wrapText="1"/>
      <protection hidden="1"/>
    </xf>
    <xf numFmtId="0" fontId="17" fillId="8" borderId="26" xfId="0" applyFont="1" applyFill="1" applyBorder="1" applyAlignment="1" applyProtection="1">
      <alignment vertical="center" wrapText="1"/>
      <protection hidden="1"/>
    </xf>
    <xf numFmtId="0" fontId="17" fillId="8" borderId="27" xfId="0" applyFont="1" applyFill="1" applyBorder="1" applyAlignment="1" applyProtection="1">
      <alignment vertical="center" wrapText="1"/>
      <protection hidden="1"/>
    </xf>
    <xf numFmtId="4" fontId="31" fillId="0" borderId="34" xfId="0" applyNumberFormat="1" applyFont="1" applyBorder="1" applyAlignment="1" applyProtection="1">
      <alignment horizontal="center" vertical="center"/>
      <protection hidden="1"/>
    </xf>
    <xf numFmtId="4" fontId="31" fillId="0" borderId="36" xfId="0" applyNumberFormat="1" applyFont="1" applyBorder="1" applyAlignment="1" applyProtection="1">
      <alignment horizontal="center" vertical="center"/>
      <protection hidden="1"/>
    </xf>
    <xf numFmtId="4" fontId="31" fillId="0" borderId="45" xfId="0" applyNumberFormat="1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/>
      <protection hidden="1"/>
    </xf>
  </cellXfs>
  <cellStyles count="4">
    <cellStyle name="Κανονικό" xfId="0" builtinId="0"/>
    <cellStyle name="Νομισματική μονάδα" xfId="2" builtinId="4"/>
    <cellStyle name="Ποσοστό" xfId="1" builtinId="5"/>
    <cellStyle name="Υπερ-σύνδεση" xfId="3" builtinId="8"/>
  </cellStyles>
  <dxfs count="3">
    <dxf>
      <font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8F3AC4CA-74BE-48FA-BB2E-31FCDD12A4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114300</xdr:rowOff>
    </xdr:from>
    <xdr:to>
      <xdr:col>0</xdr:col>
      <xdr:colOff>1692910</xdr:colOff>
      <xdr:row>4</xdr:row>
      <xdr:rowOff>327025</xdr:rowOff>
    </xdr:to>
    <xdr:pic>
      <xdr:nvPicPr>
        <xdr:cNvPr id="2" name="Picture 1" descr="εικόνα">
          <a:extLst>
            <a:ext uri="{FF2B5EF4-FFF2-40B4-BE49-F238E27FC236}">
              <a16:creationId xmlns:a16="http://schemas.microsoft.com/office/drawing/2014/main" id="{61A5493B-585C-D7F8-1FBC-31B6A9694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14300"/>
          <a:ext cx="156146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13</xdr:row>
      <xdr:rowOff>587374</xdr:rowOff>
    </xdr:from>
    <xdr:to>
      <xdr:col>19</xdr:col>
      <xdr:colOff>95250</xdr:colOff>
      <xdr:row>17</xdr:row>
      <xdr:rowOff>254000</xdr:rowOff>
    </xdr:to>
    <xdr:sp macro="" textlink="">
      <xdr:nvSpPr>
        <xdr:cNvPr id="2" name="Δεξί άγκιστρο 1">
          <a:extLst>
            <a:ext uri="{FF2B5EF4-FFF2-40B4-BE49-F238E27FC236}">
              <a16:creationId xmlns:a16="http://schemas.microsoft.com/office/drawing/2014/main" id="{257D345F-FFFE-25C0-FD99-40517F9F28DE}"/>
            </a:ext>
          </a:extLst>
        </xdr:cNvPr>
        <xdr:cNvSpPr/>
      </xdr:nvSpPr>
      <xdr:spPr>
        <a:xfrm>
          <a:off x="19383375" y="5222874"/>
          <a:ext cx="508000" cy="23971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12</xdr:row>
      <xdr:rowOff>587374</xdr:rowOff>
    </xdr:from>
    <xdr:to>
      <xdr:col>19</xdr:col>
      <xdr:colOff>95250</xdr:colOff>
      <xdr:row>16</xdr:row>
      <xdr:rowOff>254000</xdr:rowOff>
    </xdr:to>
    <xdr:sp macro="" textlink="">
      <xdr:nvSpPr>
        <xdr:cNvPr id="2" name="Δεξί άγκιστρο 1">
          <a:extLst>
            <a:ext uri="{FF2B5EF4-FFF2-40B4-BE49-F238E27FC236}">
              <a16:creationId xmlns:a16="http://schemas.microsoft.com/office/drawing/2014/main" id="{D4A2A6E3-FA0C-4F28-9D09-590A2D969FAC}"/>
            </a:ext>
          </a:extLst>
        </xdr:cNvPr>
        <xdr:cNvSpPr/>
      </xdr:nvSpPr>
      <xdr:spPr>
        <a:xfrm>
          <a:off x="19450050" y="5226049"/>
          <a:ext cx="514350" cy="23717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12</xdr:row>
      <xdr:rowOff>587374</xdr:rowOff>
    </xdr:from>
    <xdr:to>
      <xdr:col>19</xdr:col>
      <xdr:colOff>95250</xdr:colOff>
      <xdr:row>16</xdr:row>
      <xdr:rowOff>254000</xdr:rowOff>
    </xdr:to>
    <xdr:sp macro="" textlink="">
      <xdr:nvSpPr>
        <xdr:cNvPr id="2" name="Δεξί άγκιστρο 1">
          <a:extLst>
            <a:ext uri="{FF2B5EF4-FFF2-40B4-BE49-F238E27FC236}">
              <a16:creationId xmlns:a16="http://schemas.microsoft.com/office/drawing/2014/main" id="{A395858D-E4C3-4642-B021-F940D7953F0C}"/>
            </a:ext>
          </a:extLst>
        </xdr:cNvPr>
        <xdr:cNvSpPr/>
      </xdr:nvSpPr>
      <xdr:spPr>
        <a:xfrm>
          <a:off x="19450050" y="4549774"/>
          <a:ext cx="514350" cy="23717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c.europa.eu/info/funding-tenders/opportunities/portal/screen/opportunities/tender-details/docs/83add97f-532b-454e-aa3c-ec92f7ed2733-CN/Annex%20II_III%20unit-cost-decision-travel_en_V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.europa.eu/info/funding-tenders/opportunities/portal/screen/opportunities/tender-details/docs/83add97f-532b-454e-aa3c-ec92f7ed2733-CN/Annex%20II_III%20unit-cost-decision-travel_en_V1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info/funding-tenders/opportunities/portal/screen/opportunities/tender-details/docs/83add97f-532b-454e-aa3c-ec92f7ed2733-CN/Annex%20II_III%20unit-cost-decision-travel_en_V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2"/>
  <sheetViews>
    <sheetView showGridLines="0" view="pageBreakPreview" topLeftCell="A29" zoomScale="80" zoomScaleNormal="80" zoomScaleSheetLayoutView="80" workbookViewId="0">
      <selection activeCell="E15" sqref="E15"/>
    </sheetView>
  </sheetViews>
  <sheetFormatPr defaultColWidth="9.109375" defaultRowHeight="14.4" x14ac:dyDescent="0.3"/>
  <cols>
    <col min="1" max="1" width="28.88671875" style="1" customWidth="1"/>
    <col min="2" max="2" width="16" style="1" customWidth="1"/>
    <col min="3" max="3" width="19.33203125" style="1" customWidth="1"/>
    <col min="4" max="4" width="12.6640625" style="1" customWidth="1"/>
    <col min="5" max="5" width="16.88671875" style="1" customWidth="1"/>
    <col min="6" max="6" width="10.6640625" style="1" customWidth="1"/>
    <col min="7" max="7" width="25.6640625" style="1" customWidth="1"/>
    <col min="8" max="16384" width="9.109375" style="1"/>
  </cols>
  <sheetData>
    <row r="1" spans="1:17" ht="10.5" customHeight="1" x14ac:dyDescent="0.45">
      <c r="E1" s="18" t="s">
        <v>23</v>
      </c>
      <c r="F1" s="18"/>
      <c r="G1" s="18"/>
    </row>
    <row r="2" spans="1:17" ht="10.5" customHeight="1" x14ac:dyDescent="0.45">
      <c r="E2" s="18"/>
      <c r="F2" s="18"/>
      <c r="G2" s="18"/>
    </row>
    <row r="3" spans="1:17" ht="10.5" customHeight="1" x14ac:dyDescent="0.45">
      <c r="E3" s="18"/>
      <c r="F3" s="18"/>
      <c r="G3" s="18"/>
    </row>
    <row r="4" spans="1:17" ht="10.5" customHeight="1" x14ac:dyDescent="0.45">
      <c r="E4" s="18"/>
      <c r="F4" s="18"/>
      <c r="G4" s="18"/>
    </row>
    <row r="5" spans="1:17" ht="45" customHeight="1" x14ac:dyDescent="0.3">
      <c r="A5" s="106" t="s">
        <v>71</v>
      </c>
      <c r="B5" s="106"/>
      <c r="C5" s="106"/>
      <c r="D5" s="106"/>
      <c r="E5" s="106"/>
      <c r="F5" s="106"/>
      <c r="G5" s="106"/>
    </row>
    <row r="6" spans="1:17" ht="9" customHeight="1" x14ac:dyDescent="0.3">
      <c r="A6" s="106"/>
      <c r="B6" s="106"/>
      <c r="C6" s="106"/>
      <c r="D6" s="106"/>
      <c r="E6" s="106"/>
      <c r="F6" s="106"/>
      <c r="G6" s="106"/>
    </row>
    <row r="7" spans="1:17" ht="21.75" customHeight="1" x14ac:dyDescent="0.3">
      <c r="A7" s="106"/>
      <c r="B7" s="106"/>
      <c r="C7" s="106"/>
      <c r="D7" s="106"/>
      <c r="E7" s="106"/>
      <c r="F7" s="106"/>
      <c r="G7" s="106"/>
      <c r="I7" s="39" t="s">
        <v>43</v>
      </c>
    </row>
    <row r="8" spans="1:17" s="4" customFormat="1" ht="45" customHeight="1" x14ac:dyDescent="0.3">
      <c r="A8" s="106" t="s">
        <v>117</v>
      </c>
      <c r="B8" s="106"/>
      <c r="C8" s="106"/>
      <c r="D8" s="106"/>
      <c r="E8" s="106"/>
      <c r="F8" s="106"/>
      <c r="G8" s="106"/>
    </row>
    <row r="9" spans="1:17" s="4" customFormat="1" ht="33.75" customHeight="1" x14ac:dyDescent="0.3">
      <c r="A9" s="20" t="s">
        <v>35</v>
      </c>
      <c r="B9" s="116"/>
      <c r="C9" s="117"/>
      <c r="D9" s="117"/>
      <c r="E9" s="117"/>
      <c r="F9" s="117"/>
      <c r="G9" s="118"/>
      <c r="I9" s="98" t="s">
        <v>74</v>
      </c>
      <c r="J9" s="98"/>
      <c r="K9" s="98"/>
      <c r="L9" s="98"/>
      <c r="M9" s="98"/>
      <c r="N9" s="98"/>
      <c r="O9" s="98"/>
      <c r="P9" s="98"/>
      <c r="Q9" s="98"/>
    </row>
    <row r="10" spans="1:17" s="4" customFormat="1" ht="14.25" customHeight="1" x14ac:dyDescent="0.3">
      <c r="B10" s="11"/>
      <c r="C10" s="11"/>
      <c r="D10" s="11"/>
      <c r="E10" s="11"/>
      <c r="F10" s="11"/>
      <c r="G10" s="11"/>
    </row>
    <row r="11" spans="1:17" s="4" customFormat="1" ht="30" customHeight="1" x14ac:dyDescent="0.3">
      <c r="A11" s="20" t="s">
        <v>115</v>
      </c>
      <c r="B11" s="116"/>
      <c r="C11" s="117"/>
      <c r="D11" s="117"/>
      <c r="E11" s="117"/>
      <c r="F11" s="117"/>
      <c r="G11" s="118"/>
    </row>
    <row r="12" spans="1:17" s="4" customFormat="1" ht="7.5" customHeight="1" x14ac:dyDescent="0.3"/>
    <row r="13" spans="1:17" s="4" customFormat="1" ht="17.25" customHeight="1" x14ac:dyDescent="0.3">
      <c r="A13" s="20" t="s">
        <v>116</v>
      </c>
      <c r="B13" s="19" t="s">
        <v>10</v>
      </c>
      <c r="C13" s="14"/>
      <c r="D13" s="19" t="s">
        <v>11</v>
      </c>
      <c r="E13" s="14"/>
    </row>
    <row r="14" spans="1:17" s="4" customFormat="1" ht="17.25" customHeight="1" x14ac:dyDescent="0.3">
      <c r="A14" s="20"/>
      <c r="B14" s="19"/>
    </row>
    <row r="15" spans="1:17" s="4" customFormat="1" ht="17.25" customHeight="1" x14ac:dyDescent="0.35">
      <c r="A15" s="20"/>
      <c r="B15" s="46" t="s">
        <v>54</v>
      </c>
      <c r="C15" s="45"/>
      <c r="D15" s="44" t="s">
        <v>55</v>
      </c>
      <c r="E15" s="45"/>
      <c r="F15" s="44" t="s">
        <v>56</v>
      </c>
      <c r="G15" s="30">
        <f>(C15+E15)/2</f>
        <v>0</v>
      </c>
    </row>
    <row r="16" spans="1:17" s="4" customFormat="1" ht="17.25" customHeight="1" x14ac:dyDescent="0.3">
      <c r="A16" s="20"/>
      <c r="B16" s="43"/>
      <c r="C16" s="8"/>
      <c r="D16" s="8"/>
      <c r="E16" s="8"/>
    </row>
    <row r="17" spans="1:7" s="4" customFormat="1" ht="18" x14ac:dyDescent="0.3">
      <c r="A17" s="20"/>
      <c r="B17" s="43"/>
      <c r="C17" s="8"/>
      <c r="D17" s="8"/>
      <c r="E17" s="8"/>
      <c r="G17" s="61" t="str">
        <f>IF(G18="","",IF(G18&lt;=10000,"","ΜΕΓΙΣΤΟ ΠΟΣΟ ΕΠΙΧΟΡΗΓΗΣΗΣ"))</f>
        <v/>
      </c>
    </row>
    <row r="18" spans="1:7" s="4" customFormat="1" ht="30.6" customHeight="1" x14ac:dyDescent="0.3">
      <c r="A18" s="119" t="str">
        <f>IF(G15=0," ",(IF(G15&lt;=33333.33,"Ο Οργανισμός θα επιχορηγηθεί με"," O Οργανισμός μπορεί να επιχορηγηθεί έως το 30% του Μ.Ο. των εσόδων των δύο ετών με ανώτερο επιτρεπόμενο ποσό επιχορήγησης τις 100.000 €.")))</f>
        <v xml:space="preserve"> </v>
      </c>
      <c r="B18" s="119"/>
      <c r="C18" s="119"/>
      <c r="D18" s="119"/>
      <c r="E18" s="119"/>
      <c r="F18" s="119"/>
      <c r="G18" s="102" t="str">
        <f>IF(G15*0.3&gt;100000,100000,IF(G15=0,"",(IF(G15&gt;33333.333,G15*30%,10000))))</f>
        <v/>
      </c>
    </row>
    <row r="19" spans="1:7" s="4" customFormat="1" ht="23.25" customHeight="1" x14ac:dyDescent="0.3">
      <c r="A19" s="120"/>
      <c r="B19" s="120"/>
      <c r="C19" s="120"/>
      <c r="D19" s="120"/>
      <c r="E19" s="120"/>
      <c r="F19" s="120"/>
      <c r="G19" s="103"/>
    </row>
    <row r="20" spans="1:7" s="4" customFormat="1" ht="23.4" x14ac:dyDescent="0.3">
      <c r="A20" s="113" t="s">
        <v>27</v>
      </c>
      <c r="B20" s="114"/>
      <c r="C20" s="114"/>
      <c r="D20" s="114"/>
      <c r="E20" s="114"/>
      <c r="F20" s="114"/>
      <c r="G20" s="115"/>
    </row>
    <row r="21" spans="1:7" s="4" customFormat="1" x14ac:dyDescent="0.3"/>
    <row r="22" spans="1:7" s="4" customFormat="1" ht="18" x14ac:dyDescent="0.3">
      <c r="A22" s="107" t="s">
        <v>8</v>
      </c>
      <c r="B22" s="108"/>
      <c r="C22" s="108"/>
      <c r="D22" s="108"/>
      <c r="E22" s="108"/>
      <c r="F22" s="109"/>
      <c r="G22" s="13" t="s">
        <v>26</v>
      </c>
    </row>
    <row r="23" spans="1:7" s="4" customFormat="1" ht="18" x14ac:dyDescent="0.35">
      <c r="A23" s="110" t="s">
        <v>57</v>
      </c>
      <c r="B23" s="111"/>
      <c r="C23" s="111"/>
      <c r="D23" s="111"/>
      <c r="E23" s="111"/>
      <c r="F23" s="112"/>
      <c r="G23" s="30">
        <f>'Συνολ. Προϋπολογισμός'!C21</f>
        <v>0</v>
      </c>
    </row>
    <row r="24" spans="1:7" s="4" customFormat="1" ht="18" x14ac:dyDescent="0.35">
      <c r="A24" s="110" t="s">
        <v>58</v>
      </c>
      <c r="B24" s="111"/>
      <c r="C24" s="111"/>
      <c r="D24" s="111"/>
      <c r="E24" s="111"/>
      <c r="F24" s="112"/>
      <c r="G24" s="30">
        <f>'Συνολ. Προϋπολογισμός'!D21</f>
        <v>0</v>
      </c>
    </row>
    <row r="25" spans="1:7" s="4" customFormat="1" ht="18" x14ac:dyDescent="0.35">
      <c r="A25" s="110" t="s">
        <v>59</v>
      </c>
      <c r="B25" s="111"/>
      <c r="C25" s="111"/>
      <c r="D25" s="111"/>
      <c r="E25" s="111"/>
      <c r="F25" s="112"/>
      <c r="G25" s="30">
        <f>'Συνολ. Προϋπολογισμός'!E21</f>
        <v>0</v>
      </c>
    </row>
    <row r="26" spans="1:7" s="4" customFormat="1" ht="23.4" x14ac:dyDescent="0.35">
      <c r="A26" s="12"/>
      <c r="B26" s="12"/>
      <c r="C26" s="12"/>
      <c r="D26" s="12"/>
      <c r="E26" s="107" t="s">
        <v>20</v>
      </c>
      <c r="F26" s="109"/>
      <c r="G26" s="55">
        <f>SUM(G23:G25)</f>
        <v>0</v>
      </c>
    </row>
    <row r="27" spans="1:7" s="4" customFormat="1" ht="16.5" customHeight="1" x14ac:dyDescent="0.3">
      <c r="A27" s="8"/>
      <c r="B27" s="8"/>
      <c r="C27" s="8"/>
      <c r="D27" s="8"/>
      <c r="E27" s="8"/>
      <c r="F27" s="8"/>
    </row>
    <row r="28" spans="1:7" s="4" customFormat="1" ht="7.5" hidden="1" customHeight="1" x14ac:dyDescent="0.3"/>
    <row r="29" spans="1:7" s="4" customFormat="1" ht="64.5" customHeight="1" x14ac:dyDescent="0.3">
      <c r="A29" s="121" t="str">
        <f>IF(G26&gt;100000,"Το σύνολο του προϋπολογισμού ξεπερνά τις 100.000,00€ παρακαλούμε διορθώστε","")</f>
        <v/>
      </c>
      <c r="B29" s="121"/>
      <c r="C29" s="121"/>
      <c r="D29" s="121"/>
      <c r="E29" s="121"/>
      <c r="F29" s="121"/>
      <c r="G29" s="121"/>
    </row>
    <row r="30" spans="1:7" s="4" customFormat="1" ht="64.5" customHeight="1" x14ac:dyDescent="0.3">
      <c r="A30" s="104" t="str">
        <f>IF(G26&gt;G18,"Το σύνολο του προϋπολογισμού είναι μεγαλύτερο από το επιτρεπόμενο, παρακαλούμε διορθώστε","")</f>
        <v/>
      </c>
      <c r="B30" s="104"/>
      <c r="C30" s="104"/>
      <c r="D30" s="104"/>
      <c r="E30" s="104"/>
      <c r="F30" s="104"/>
      <c r="G30" s="104"/>
    </row>
    <row r="31" spans="1:7" s="4" customFormat="1" ht="79.5" customHeight="1" x14ac:dyDescent="0.3">
      <c r="A31" s="105" t="str">
        <f>IF(('Προϋπ. 1ου Άξονα'!G61+'Προϋπ. 2ου Άξονα'!G61+'Προϋπ. 3ου Άξονα'!G61)&gt;'Στοιχεία Έργου'!G26,"Ελέγξτε τους επιμέρους προϋπολογισμούς καθώς δεν έχουν επιλεγεί για όλες τις δαπάνες κατηγορίες στην στήλη ''Δράσης'' ή/και ''Κατηγορία Δαπάνης'' ή έχετε συμπληρώσει δαπάνες σε πίνακα προϋπολογισμού άξονα για τον οποίο δεν έχει επιλεγεί άξονας δράσης","")</f>
        <v/>
      </c>
      <c r="B31" s="105"/>
      <c r="C31" s="105"/>
      <c r="D31" s="105"/>
      <c r="E31" s="105"/>
      <c r="F31" s="105"/>
      <c r="G31" s="105"/>
    </row>
    <row r="32" spans="1:7" s="4" customFormat="1" ht="50.4" customHeight="1" x14ac:dyDescent="0.3">
      <c r="A32" s="104" t="str">
        <f>IF(G15=0,"Παρακαλούμε συμπληρώστε τα έσοδα του Φορέα σας για τις δύο τελευταίες χρήσεις","")</f>
        <v>Παρακαλούμε συμπληρώστε τα έσοδα του Φορέα σας για τις δύο τελευταίες χρήσεις</v>
      </c>
      <c r="B32" s="104"/>
      <c r="C32" s="104"/>
      <c r="D32" s="104"/>
      <c r="E32" s="104"/>
      <c r="F32" s="104"/>
      <c r="G32" s="104"/>
    </row>
    <row r="33" spans="1:7" s="4" customFormat="1" ht="48.6" customHeight="1" x14ac:dyDescent="0.3">
      <c r="A33" s="104" t="str">
        <f>IF(G26&lt;0,"Δεν επιτρέπονται αρνητικές τιμές",IF(G26=0,"",IF(G26&lt;10000,"Το σύνολο του προϋπολογισμού είναι μικρότερο των 10.000,00€, παρακαλούμε διορθώστε","")))</f>
        <v/>
      </c>
      <c r="B33" s="104"/>
      <c r="C33" s="104"/>
      <c r="D33" s="104"/>
      <c r="E33" s="104"/>
      <c r="F33" s="104"/>
      <c r="G33" s="104"/>
    </row>
    <row r="34" spans="1:7" s="4" customFormat="1" x14ac:dyDescent="0.3">
      <c r="C34" s="8"/>
      <c r="D34" s="8"/>
      <c r="E34" s="8"/>
      <c r="F34" s="8"/>
      <c r="G34" s="8"/>
    </row>
    <row r="35" spans="1:7" s="4" customFormat="1" x14ac:dyDescent="0.3">
      <c r="A35" s="101" t="s">
        <v>9</v>
      </c>
      <c r="B35" s="101"/>
      <c r="C35" s="8"/>
      <c r="D35" s="8"/>
      <c r="E35" s="8"/>
      <c r="F35" s="8"/>
      <c r="G35" s="8"/>
    </row>
    <row r="36" spans="1:7" s="4" customFormat="1" x14ac:dyDescent="0.3">
      <c r="A36" s="100" t="s">
        <v>12</v>
      </c>
      <c r="B36" s="100"/>
      <c r="C36" s="8"/>
      <c r="D36" s="8"/>
      <c r="E36" s="8"/>
      <c r="F36" s="8"/>
      <c r="G36" s="8"/>
    </row>
    <row r="37" spans="1:7" s="4" customFormat="1" x14ac:dyDescent="0.3">
      <c r="A37" s="99" t="s">
        <v>50</v>
      </c>
      <c r="B37" s="99"/>
      <c r="C37" s="8"/>
      <c r="D37" s="8"/>
      <c r="E37" s="8"/>
      <c r="F37" s="8"/>
      <c r="G37" s="8"/>
    </row>
    <row r="38" spans="1:7" s="4" customFormat="1" x14ac:dyDescent="0.3">
      <c r="C38" s="8"/>
      <c r="D38" s="8"/>
      <c r="E38" s="8"/>
      <c r="F38" s="8"/>
      <c r="G38" s="8"/>
    </row>
    <row r="39" spans="1:7" s="4" customFormat="1" x14ac:dyDescent="0.3">
      <c r="A39" s="99"/>
      <c r="B39" s="99"/>
      <c r="C39" s="8"/>
      <c r="D39" s="8"/>
      <c r="E39" s="8"/>
      <c r="F39" s="8"/>
      <c r="G39" s="8"/>
    </row>
    <row r="40" spans="1:7" s="4" customFormat="1" x14ac:dyDescent="0.3">
      <c r="A40" s="99"/>
      <c r="B40" s="99"/>
      <c r="C40" s="8"/>
      <c r="D40" s="8"/>
      <c r="E40" s="8"/>
      <c r="F40" s="8"/>
      <c r="G40" s="8"/>
    </row>
    <row r="41" spans="1:7" s="4" customFormat="1" x14ac:dyDescent="0.3">
      <c r="A41" s="99"/>
      <c r="B41" s="99"/>
      <c r="C41" s="8"/>
      <c r="D41" s="8"/>
      <c r="E41" s="8"/>
      <c r="F41" s="8"/>
      <c r="G41" s="8"/>
    </row>
    <row r="42" spans="1:7" s="4" customFormat="1" x14ac:dyDescent="0.3">
      <c r="A42" s="99"/>
      <c r="B42" s="99"/>
      <c r="C42" s="8"/>
      <c r="D42" s="8"/>
      <c r="E42" s="8"/>
      <c r="F42" s="8"/>
      <c r="G42" s="8"/>
    </row>
    <row r="43" spans="1:7" s="4" customFormat="1" x14ac:dyDescent="0.3">
      <c r="A43" s="99"/>
      <c r="B43" s="99"/>
      <c r="C43" s="8"/>
      <c r="D43" s="8"/>
      <c r="E43" s="8"/>
      <c r="F43" s="8"/>
      <c r="G43" s="8"/>
    </row>
    <row r="44" spans="1:7" s="4" customFormat="1" x14ac:dyDescent="0.3">
      <c r="A44" s="100" t="s">
        <v>7</v>
      </c>
      <c r="B44" s="100"/>
      <c r="C44" s="8"/>
      <c r="D44" s="8"/>
      <c r="E44" s="8"/>
      <c r="F44" s="8"/>
      <c r="G44" s="8"/>
    </row>
    <row r="45" spans="1:7" s="4" customFormat="1" x14ac:dyDescent="0.3">
      <c r="C45" s="8"/>
      <c r="D45" s="8"/>
      <c r="E45" s="8"/>
      <c r="F45" s="8"/>
      <c r="G45" s="8"/>
    </row>
    <row r="46" spans="1:7" s="4" customFormat="1" x14ac:dyDescent="0.3">
      <c r="A46" s="32" t="s">
        <v>34</v>
      </c>
      <c r="C46" s="8"/>
      <c r="D46" s="8"/>
      <c r="E46" s="8"/>
      <c r="F46" s="8"/>
      <c r="G46" s="8"/>
    </row>
    <row r="47" spans="1:7" s="4" customFormat="1" x14ac:dyDescent="0.3">
      <c r="A47" s="29" t="s">
        <v>28</v>
      </c>
      <c r="C47" s="8"/>
      <c r="D47" s="8"/>
      <c r="E47" s="8"/>
      <c r="F47" s="8"/>
      <c r="G47" s="8"/>
    </row>
    <row r="48" spans="1:7" s="4" customFormat="1" x14ac:dyDescent="0.3">
      <c r="A48" s="31" t="s">
        <v>29</v>
      </c>
    </row>
    <row r="49" spans="1:7" s="4" customFormat="1" x14ac:dyDescent="0.3">
      <c r="A49" s="31" t="s">
        <v>30</v>
      </c>
    </row>
    <row r="50" spans="1:7" s="4" customFormat="1" x14ac:dyDescent="0.3">
      <c r="A50" s="31" t="s">
        <v>31</v>
      </c>
    </row>
    <row r="51" spans="1:7" s="4" customFormat="1" x14ac:dyDescent="0.3">
      <c r="A51" s="31" t="s">
        <v>32</v>
      </c>
    </row>
    <row r="52" spans="1:7" s="4" customFormat="1" x14ac:dyDescent="0.3">
      <c r="A52" s="31" t="s">
        <v>33</v>
      </c>
    </row>
    <row r="53" spans="1:7" s="4" customFormat="1" x14ac:dyDescent="0.3">
      <c r="A53" s="33" t="s">
        <v>42</v>
      </c>
    </row>
    <row r="54" spans="1:7" s="4" customFormat="1" x14ac:dyDescent="0.3">
      <c r="A54" s="34" t="s">
        <v>39</v>
      </c>
    </row>
    <row r="55" spans="1:7" s="4" customFormat="1" x14ac:dyDescent="0.3">
      <c r="A55" s="34" t="s">
        <v>44</v>
      </c>
    </row>
    <row r="56" spans="1:7" s="4" customFormat="1" x14ac:dyDescent="0.3">
      <c r="A56" s="34" t="s">
        <v>45</v>
      </c>
    </row>
    <row r="57" spans="1:7" s="4" customFormat="1" x14ac:dyDescent="0.3">
      <c r="A57" s="34" t="s">
        <v>47</v>
      </c>
    </row>
    <row r="58" spans="1:7" s="4" customFormat="1" x14ac:dyDescent="0.3">
      <c r="A58" s="34" t="s">
        <v>46</v>
      </c>
    </row>
    <row r="59" spans="1:7" s="4" customFormat="1" x14ac:dyDescent="0.3">
      <c r="A59" s="34" t="s">
        <v>48</v>
      </c>
    </row>
    <row r="60" spans="1:7" s="4" customFormat="1" x14ac:dyDescent="0.3">
      <c r="A60" s="34" t="s">
        <v>40</v>
      </c>
    </row>
    <row r="61" spans="1:7" s="4" customFormat="1" x14ac:dyDescent="0.3">
      <c r="A61" s="34" t="s">
        <v>49</v>
      </c>
    </row>
    <row r="62" spans="1:7" x14ac:dyDescent="0.3">
      <c r="A62" s="34" t="s">
        <v>41</v>
      </c>
      <c r="B62" s="4"/>
      <c r="C62" s="4"/>
      <c r="D62" s="4"/>
      <c r="E62" s="4"/>
      <c r="F62" s="4"/>
      <c r="G62" s="4"/>
    </row>
  </sheetData>
  <sheetProtection algorithmName="SHA-512" hashValue="RFUc7zp8G0PJvfUbGaEkPzBmFEVju1DMWytB6cHRjNSj0z4Y9aQlDI5Gd82AzaXbDRJRxfdxkNS4DAwNOKrZ/Q==" saltValue="Njysn799OddiFG7tXYlKjg==" spinCount="100000" sheet="1" selectLockedCells="1"/>
  <mergeCells count="25">
    <mergeCell ref="A5:G5"/>
    <mergeCell ref="A6:G6"/>
    <mergeCell ref="A7:G7"/>
    <mergeCell ref="A33:G33"/>
    <mergeCell ref="A22:F22"/>
    <mergeCell ref="A23:F23"/>
    <mergeCell ref="A24:F24"/>
    <mergeCell ref="A25:F25"/>
    <mergeCell ref="A20:G20"/>
    <mergeCell ref="E26:F26"/>
    <mergeCell ref="A8:G8"/>
    <mergeCell ref="B9:G9"/>
    <mergeCell ref="B11:G11"/>
    <mergeCell ref="A18:F19"/>
    <mergeCell ref="A29:G29"/>
    <mergeCell ref="A30:G30"/>
    <mergeCell ref="I9:Q9"/>
    <mergeCell ref="A39:B43"/>
    <mergeCell ref="A44:B44"/>
    <mergeCell ref="A37:B37"/>
    <mergeCell ref="A36:B36"/>
    <mergeCell ref="A35:B35"/>
    <mergeCell ref="G18:G19"/>
    <mergeCell ref="A32:G32"/>
    <mergeCell ref="A31:G31"/>
  </mergeCells>
  <conditionalFormatting sqref="A29 A33:G33">
    <cfRule type="cellIs" dxfId="2" priority="2" operator="equal">
      <formula>"ΣΤΟΝ ΠΙΝΑΚΑ ΤΟΥ ΑΝΑΛΥΤΙΚΟΥ ΠΡΟΫΠΟΛΟΓΙΣΜΟΥ ΕΠΙΛΕΞΤΕ ΚΑΤΗΓΟΡΙΑ ΔΑΠΑΝΗΣ ΓΙΑ ΚΑΘΕ ΣΥΜΠΛΗΡΩΜΕΝΗ ΓΡΑΜΜΗ"</formula>
    </cfRule>
  </conditionalFormatting>
  <conditionalFormatting sqref="A52">
    <cfRule type="expression" dxfId="1" priority="6">
      <formula>"IF($A$37=ΔΕΝ ΥΠΑΡΧΕΙ ΣΥΜΦΩΝΙΑ ΜΕ ΤΟ ΦΥΛΛΟ """"ΟΙΚΟΝΟΜΙΚΗ ΥΛΟΠΟΙΗΣΗ"</formula>
    </cfRule>
  </conditionalFormatting>
  <conditionalFormatting sqref="A33:G33">
    <cfRule type="expression" dxfId="0" priority="1">
      <formula>$A$33="ΕΠΙΛΕΞΤΕ ΦΟΡΕΑ/ΕΤΑΙΡΟ ΣΤΗΝ ΑΝΤΙΣΤΟΙΧΗ ΣΤΗΛΗ ΤΟΥ ΦΥΛΛΟΥ ΤΟΥ ΑΝΑΛΥΤΙΚΟΥ ΠΡΟΫΠΟΛΟΓΙΣΜΟΥ"</formula>
    </cfRule>
  </conditionalFormatting>
  <printOptions horizontalCentered="1"/>
  <pageMargins left="0.43307086614173229" right="0.39370078740157483" top="0.55118110236220474" bottom="0.51181102362204722" header="0.31496062992125984" footer="0.31496062992125984"/>
  <pageSetup paperSize="9" scale="58" orientation="portrait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BE3A-088F-4EBB-B3D8-15AF5CD0733F}">
  <dimension ref="A1:O26"/>
  <sheetViews>
    <sheetView tabSelected="1" view="pageBreakPreview" topLeftCell="A16" zoomScale="130" zoomScaleNormal="100" zoomScaleSheetLayoutView="130" workbookViewId="0">
      <selection activeCell="E21" sqref="E21"/>
    </sheetView>
  </sheetViews>
  <sheetFormatPr defaultColWidth="9.109375" defaultRowHeight="14.4" x14ac:dyDescent="0.3"/>
  <cols>
    <col min="1" max="1" width="4.5546875" style="58" customWidth="1"/>
    <col min="2" max="2" width="16.44140625" style="58" customWidth="1"/>
    <col min="3" max="3" width="69.5546875" style="58" customWidth="1"/>
    <col min="4" max="16384" width="9.109375" style="58"/>
  </cols>
  <sheetData>
    <row r="1" spans="1:15" x14ac:dyDescent="0.3">
      <c r="A1" s="1"/>
      <c r="B1" s="1"/>
      <c r="C1" s="1"/>
    </row>
    <row r="2" spans="1:15" ht="23.4" x14ac:dyDescent="0.45">
      <c r="A2" s="124" t="s">
        <v>76</v>
      </c>
      <c r="B2" s="124"/>
      <c r="C2" s="124"/>
    </row>
    <row r="3" spans="1:15" ht="15" thickBot="1" x14ac:dyDescent="0.35">
      <c r="A3" s="1"/>
      <c r="B3" s="1"/>
      <c r="C3" s="1"/>
    </row>
    <row r="4" spans="1:15" ht="23.4" x14ac:dyDescent="0.45">
      <c r="A4" s="88" t="s">
        <v>75</v>
      </c>
      <c r="B4" s="89"/>
      <c r="C4" s="83"/>
      <c r="D4" s="59" t="s">
        <v>121</v>
      </c>
      <c r="G4" s="86" t="s">
        <v>70</v>
      </c>
      <c r="H4" s="1"/>
      <c r="I4" s="1"/>
      <c r="J4" s="1"/>
      <c r="K4" s="1"/>
      <c r="L4" s="1"/>
      <c r="M4" s="1"/>
      <c r="N4" s="1"/>
      <c r="O4" s="1"/>
    </row>
    <row r="5" spans="1:15" ht="30" customHeight="1" x14ac:dyDescent="0.35">
      <c r="A5" s="122" t="s">
        <v>114</v>
      </c>
      <c r="B5" s="90" t="s">
        <v>77</v>
      </c>
      <c r="C5" s="84" t="s">
        <v>144</v>
      </c>
      <c r="D5" s="59" t="s">
        <v>122</v>
      </c>
      <c r="G5" s="12" t="s">
        <v>130</v>
      </c>
      <c r="H5" s="1"/>
      <c r="I5" s="1"/>
      <c r="J5" s="1"/>
      <c r="K5" s="1"/>
      <c r="L5" s="1"/>
      <c r="M5" s="1"/>
      <c r="N5" s="1"/>
      <c r="O5" s="1"/>
    </row>
    <row r="6" spans="1:15" ht="30" customHeight="1" x14ac:dyDescent="0.3">
      <c r="A6" s="122"/>
      <c r="B6" s="90" t="s">
        <v>78</v>
      </c>
      <c r="C6" s="84" t="s">
        <v>144</v>
      </c>
      <c r="D6" s="59" t="s">
        <v>122</v>
      </c>
      <c r="G6" s="87" t="s">
        <v>131</v>
      </c>
      <c r="H6" s="1"/>
      <c r="I6" s="1"/>
      <c r="J6" s="1"/>
      <c r="K6" s="1"/>
      <c r="L6" s="1"/>
      <c r="M6" s="1"/>
      <c r="N6" s="1"/>
      <c r="O6" s="1"/>
    </row>
    <row r="7" spans="1:15" ht="30" customHeight="1" x14ac:dyDescent="0.35">
      <c r="A7" s="122"/>
      <c r="B7" s="90" t="s">
        <v>79</v>
      </c>
      <c r="C7" s="84" t="s">
        <v>145</v>
      </c>
      <c r="D7" s="59" t="s">
        <v>122</v>
      </c>
      <c r="G7" s="12" t="s">
        <v>125</v>
      </c>
      <c r="H7" s="1"/>
      <c r="I7" s="1"/>
      <c r="J7" s="1"/>
      <c r="K7" s="1"/>
      <c r="L7" s="1"/>
      <c r="M7" s="1"/>
      <c r="N7" s="1"/>
      <c r="O7" s="1"/>
    </row>
    <row r="8" spans="1:15" ht="30" customHeight="1" x14ac:dyDescent="0.35">
      <c r="A8" s="122"/>
      <c r="B8" s="90" t="s">
        <v>80</v>
      </c>
      <c r="C8" s="84" t="s">
        <v>83</v>
      </c>
      <c r="D8" s="59" t="s">
        <v>122</v>
      </c>
      <c r="G8" s="12" t="s">
        <v>132</v>
      </c>
      <c r="H8" s="1"/>
      <c r="I8" s="1"/>
      <c r="J8" s="1"/>
      <c r="K8" s="1"/>
      <c r="L8" s="1"/>
      <c r="M8" s="1"/>
      <c r="N8" s="1"/>
      <c r="O8" s="1"/>
    </row>
    <row r="9" spans="1:15" ht="30" customHeight="1" x14ac:dyDescent="0.3">
      <c r="A9" s="122"/>
      <c r="B9" s="90" t="s">
        <v>81</v>
      </c>
      <c r="C9" s="84" t="s">
        <v>84</v>
      </c>
      <c r="D9" s="59" t="s">
        <v>122</v>
      </c>
      <c r="G9" s="87" t="s">
        <v>133</v>
      </c>
      <c r="H9" s="1"/>
      <c r="I9" s="1"/>
      <c r="J9" s="1"/>
      <c r="K9" s="1"/>
      <c r="L9" s="1"/>
      <c r="M9" s="1"/>
      <c r="N9" s="1"/>
      <c r="O9" s="1"/>
    </row>
    <row r="10" spans="1:15" ht="30" customHeight="1" thickBot="1" x14ac:dyDescent="0.35">
      <c r="A10" s="123"/>
      <c r="B10" s="91" t="s">
        <v>82</v>
      </c>
      <c r="C10" s="85" t="s">
        <v>85</v>
      </c>
      <c r="D10" s="59" t="s">
        <v>122</v>
      </c>
    </row>
    <row r="11" spans="1:15" ht="15" thickBot="1" x14ac:dyDescent="0.35"/>
    <row r="12" spans="1:15" ht="18" x14ac:dyDescent="0.35">
      <c r="A12" s="88" t="s">
        <v>86</v>
      </c>
      <c r="B12" s="92"/>
      <c r="C12" s="83"/>
      <c r="D12" s="59" t="s">
        <v>121</v>
      </c>
    </row>
    <row r="13" spans="1:15" ht="30" customHeight="1" x14ac:dyDescent="0.3">
      <c r="A13" s="122" t="s">
        <v>112</v>
      </c>
      <c r="B13" s="90" t="s">
        <v>88</v>
      </c>
      <c r="C13" s="84" t="s">
        <v>95</v>
      </c>
      <c r="D13" s="59" t="s">
        <v>122</v>
      </c>
    </row>
    <row r="14" spans="1:15" ht="30" customHeight="1" x14ac:dyDescent="0.3">
      <c r="A14" s="122"/>
      <c r="B14" s="90" t="s">
        <v>89</v>
      </c>
      <c r="C14" s="84" t="s">
        <v>96</v>
      </c>
      <c r="D14" s="59" t="s">
        <v>122</v>
      </c>
    </row>
    <row r="15" spans="1:15" ht="30" customHeight="1" x14ac:dyDescent="0.3">
      <c r="A15" s="122"/>
      <c r="B15" s="90" t="s">
        <v>90</v>
      </c>
      <c r="C15" s="84" t="s">
        <v>97</v>
      </c>
      <c r="D15" s="59" t="s">
        <v>122</v>
      </c>
    </row>
    <row r="16" spans="1:15" ht="30" customHeight="1" x14ac:dyDescent="0.3">
      <c r="A16" s="122"/>
      <c r="B16" s="90" t="s">
        <v>91</v>
      </c>
      <c r="C16" s="84" t="s">
        <v>98</v>
      </c>
      <c r="D16" s="59" t="s">
        <v>122</v>
      </c>
    </row>
    <row r="17" spans="1:4" ht="30" customHeight="1" x14ac:dyDescent="0.3">
      <c r="A17" s="122"/>
      <c r="B17" s="90" t="s">
        <v>92</v>
      </c>
      <c r="C17" s="84" t="s">
        <v>99</v>
      </c>
      <c r="D17" s="59" t="s">
        <v>122</v>
      </c>
    </row>
    <row r="18" spans="1:4" ht="30" customHeight="1" thickBot="1" x14ac:dyDescent="0.35">
      <c r="A18" s="123"/>
      <c r="B18" s="91" t="s">
        <v>93</v>
      </c>
      <c r="C18" s="85" t="s">
        <v>100</v>
      </c>
      <c r="D18" s="59" t="s">
        <v>122</v>
      </c>
    </row>
    <row r="19" spans="1:4" ht="15" thickBot="1" x14ac:dyDescent="0.35"/>
    <row r="20" spans="1:4" ht="18" x14ac:dyDescent="0.35">
      <c r="A20" s="88" t="s">
        <v>87</v>
      </c>
      <c r="B20" s="92"/>
      <c r="C20" s="83"/>
      <c r="D20" s="59" t="s">
        <v>121</v>
      </c>
    </row>
    <row r="21" spans="1:4" ht="30" customHeight="1" x14ac:dyDescent="0.3">
      <c r="A21" s="122" t="s">
        <v>113</v>
      </c>
      <c r="B21" s="90" t="s">
        <v>101</v>
      </c>
      <c r="C21" s="84" t="s">
        <v>94</v>
      </c>
      <c r="D21" s="59" t="s">
        <v>122</v>
      </c>
    </row>
    <row r="22" spans="1:4" ht="30" customHeight="1" x14ac:dyDescent="0.3">
      <c r="A22" s="122"/>
      <c r="B22" s="90" t="s">
        <v>102</v>
      </c>
      <c r="C22" s="84" t="s">
        <v>107</v>
      </c>
      <c r="D22" s="59" t="s">
        <v>122</v>
      </c>
    </row>
    <row r="23" spans="1:4" ht="30" customHeight="1" x14ac:dyDescent="0.3">
      <c r="A23" s="122"/>
      <c r="B23" s="90" t="s">
        <v>103</v>
      </c>
      <c r="C23" s="84" t="s">
        <v>108</v>
      </c>
      <c r="D23" s="59" t="s">
        <v>122</v>
      </c>
    </row>
    <row r="24" spans="1:4" ht="30" customHeight="1" x14ac:dyDescent="0.3">
      <c r="A24" s="122"/>
      <c r="B24" s="90" t="s">
        <v>104</v>
      </c>
      <c r="C24" s="84" t="s">
        <v>109</v>
      </c>
      <c r="D24" s="59" t="s">
        <v>122</v>
      </c>
    </row>
    <row r="25" spans="1:4" ht="30" customHeight="1" x14ac:dyDescent="0.3">
      <c r="A25" s="122"/>
      <c r="B25" s="90" t="s">
        <v>105</v>
      </c>
      <c r="C25" s="84" t="s">
        <v>110</v>
      </c>
      <c r="D25" s="59" t="s">
        <v>122</v>
      </c>
    </row>
    <row r="26" spans="1:4" ht="30" customHeight="1" thickBot="1" x14ac:dyDescent="0.35">
      <c r="A26" s="123"/>
      <c r="B26" s="91" t="s">
        <v>106</v>
      </c>
      <c r="C26" s="85" t="s">
        <v>111</v>
      </c>
      <c r="D26" s="59" t="s">
        <v>122</v>
      </c>
    </row>
  </sheetData>
  <sheetProtection algorithmName="SHA-512" hashValue="WdkwroIoUlpX8urVvs8mzVmWpDV2HF2KwQvxXaA5JEJVt+uPErCvaQVz583VsVZBQ/De4TCcoMDdPRv2PgIQHw==" saltValue="YKpputcJ2g6PGLetE9/1NQ==" spinCount="100000" sheet="1" objects="1" scenarios="1"/>
  <mergeCells count="4">
    <mergeCell ref="A5:A10"/>
    <mergeCell ref="A13:A18"/>
    <mergeCell ref="A21:A26"/>
    <mergeCell ref="A2:C2"/>
  </mergeCells>
  <phoneticPr fontId="5" type="noConversion"/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2E935C-702E-4FA4-816A-F766EC721819}">
          <x14:formula1>
            <xm:f>'Κατηγορίες Δαπανών'!$A$8:$A$16</xm:f>
          </x14:formula1>
          <xm:sqref>C4 C12 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B4F6-8A32-46F6-B264-8FD14626FAD4}">
  <dimension ref="A1:AH74"/>
  <sheetViews>
    <sheetView showGridLines="0" view="pageBreakPreview" zoomScale="80" zoomScaleNormal="115" zoomScaleSheetLayoutView="80" workbookViewId="0">
      <selection activeCell="E11" sqref="E11"/>
    </sheetView>
  </sheetViews>
  <sheetFormatPr defaultColWidth="9.109375" defaultRowHeight="14.4" x14ac:dyDescent="0.3"/>
  <cols>
    <col min="1" max="1" width="6.44140625" style="5" customWidth="1"/>
    <col min="2" max="2" width="39.6640625" style="5" customWidth="1"/>
    <col min="3" max="3" width="18.88671875" style="5" customWidth="1"/>
    <col min="4" max="4" width="19" style="5" customWidth="1"/>
    <col min="5" max="5" width="12.88671875" style="5" customWidth="1"/>
    <col min="6" max="6" width="73" style="5" customWidth="1"/>
    <col min="7" max="7" width="18.44140625" style="5" customWidth="1"/>
    <col min="8" max="8" width="5.44140625" style="1" customWidth="1"/>
    <col min="9" max="10" width="9.109375" style="1"/>
    <col min="11" max="11" width="22.5546875" style="1" customWidth="1"/>
    <col min="12" max="12" width="9.109375" style="1"/>
    <col min="13" max="13" width="16" style="1" customWidth="1"/>
    <col min="14" max="16384" width="9.109375" style="1"/>
  </cols>
  <sheetData>
    <row r="1" spans="1:34" ht="31.2" x14ac:dyDescent="0.3">
      <c r="A1" s="150" t="s">
        <v>118</v>
      </c>
      <c r="B1" s="151"/>
      <c r="C1" s="151"/>
      <c r="D1" s="151"/>
      <c r="E1" s="151"/>
      <c r="F1" s="151"/>
      <c r="G1" s="151"/>
    </row>
    <row r="2" spans="1:34" ht="5.25" customHeight="1" x14ac:dyDescent="0.3">
      <c r="A2" s="152"/>
      <c r="B2" s="152"/>
      <c r="C2" s="152"/>
      <c r="D2" s="152"/>
      <c r="E2" s="152"/>
      <c r="F2" s="152"/>
      <c r="G2" s="1"/>
    </row>
    <row r="3" spans="1:34" ht="16.5" customHeight="1" x14ac:dyDescent="0.3">
      <c r="A3" s="153" t="s">
        <v>35</v>
      </c>
      <c r="B3" s="153"/>
      <c r="C3" s="153"/>
      <c r="D3" s="153"/>
      <c r="E3" s="154" t="str">
        <f>IF('Στοιχεία Έργου'!B9="","ΠΑΡΑΚΑΛΟΥΜΕ ΣΥΜΠΛΗΡΩΣΤΕ ΤΑ ΣΤΟΙΧΕΙΑ ΣΤΗΝ ΣΕΛΙΔΑ ΣΤΟΙΧΕΙΑ ΕΡΓΟΥ",'Στοιχεία Έργου'!B9)</f>
        <v>ΠΑΡΑΚΑΛΟΥΜΕ ΣΥΜΠΛΗΡΩΣΤΕ ΤΑ ΣΤΟΙΧΕΙΑ ΣΤΗΝ ΣΕΛΙΔΑ ΣΤΟΙΧΕΙΑ ΕΡΓΟΥ</v>
      </c>
      <c r="F3" s="155"/>
      <c r="G3" s="155"/>
    </row>
    <row r="4" spans="1:34" ht="33.75" customHeight="1" x14ac:dyDescent="0.3">
      <c r="A4" s="156" t="s">
        <v>115</v>
      </c>
      <c r="B4" s="156"/>
      <c r="C4" s="156"/>
      <c r="D4" s="156"/>
      <c r="E4" s="154" t="str">
        <f>IF('Στοιχεία Έργου'!B11="","ΠΑΡΑΚΑΛΟΥΜΕ ΣΥΜΠΛΗΡΩΣΤΕ ΤΑ ΣΤΟΙΧΕΙΑ ΣΤΗΝ ΣΕΛΙΔΑ ΣΤΟΙΧΕΙΑ ΕΡΓΟΥ",'Στοιχεία Έργου'!B11)</f>
        <v>ΠΑΡΑΚΑΛΟΥΜΕ ΣΥΜΠΛΗΡΩΣΤΕ ΤΑ ΣΤΟΙΧΕΙΑ ΣΤΗΝ ΣΕΛΙΔΑ ΣΤΟΙΧΕΙΑ ΕΡΓΟΥ</v>
      </c>
      <c r="F4" s="155"/>
      <c r="G4" s="155"/>
    </row>
    <row r="5" spans="1:34" ht="16.5" customHeight="1" x14ac:dyDescent="0.3">
      <c r="A5" s="156" t="s">
        <v>116</v>
      </c>
      <c r="B5" s="156"/>
      <c r="C5" s="156"/>
      <c r="D5" s="159"/>
      <c r="E5" s="28" t="str">
        <f>IF('Στοιχεία Έργου'!C13="","",'Στοιχεία Έργου'!C13)</f>
        <v/>
      </c>
      <c r="F5" s="1"/>
      <c r="G5" s="1"/>
    </row>
    <row r="6" spans="1:34" ht="16.5" customHeight="1" x14ac:dyDescent="0.3">
      <c r="A6" s="156"/>
      <c r="B6" s="156"/>
      <c r="C6" s="156"/>
      <c r="D6" s="159"/>
      <c r="E6" s="28" t="str">
        <f>IF('Στοιχεία Έργου'!E13="","",'Στοιχεία Έργου'!E13)</f>
        <v/>
      </c>
      <c r="F6" s="21"/>
      <c r="G6" s="21"/>
      <c r="H6" s="21"/>
      <c r="I6" s="21"/>
    </row>
    <row r="7" spans="1:34" ht="5.25" customHeight="1" x14ac:dyDescent="0.3">
      <c r="A7" s="152"/>
      <c r="B7" s="152"/>
      <c r="C7" s="152"/>
      <c r="D7" s="152"/>
      <c r="E7" s="152"/>
      <c r="F7" s="152"/>
      <c r="G7" s="1"/>
    </row>
    <row r="8" spans="1:34" ht="20.25" customHeight="1" x14ac:dyDescent="0.3">
      <c r="A8" s="160" t="s">
        <v>24</v>
      </c>
      <c r="B8" s="161"/>
      <c r="C8" s="161"/>
      <c r="D8" s="161"/>
      <c r="E8" s="161"/>
      <c r="F8" s="161"/>
      <c r="G8" s="161"/>
    </row>
    <row r="9" spans="1:34" ht="5.25" customHeight="1" x14ac:dyDescent="0.3">
      <c r="A9" s="6"/>
      <c r="B9" s="6"/>
      <c r="C9" s="6"/>
      <c r="D9" s="6"/>
      <c r="E9" s="6"/>
      <c r="F9" s="6"/>
      <c r="G9" s="7"/>
    </row>
    <row r="10" spans="1:34" ht="54.75" customHeight="1" x14ac:dyDescent="0.3">
      <c r="A10" s="13" t="s">
        <v>0</v>
      </c>
      <c r="B10" s="13" t="s">
        <v>120</v>
      </c>
      <c r="C10" s="13" t="s">
        <v>119</v>
      </c>
      <c r="D10" s="13" t="s">
        <v>8</v>
      </c>
      <c r="E10" s="3" t="s">
        <v>25</v>
      </c>
      <c r="F10" s="13" t="s">
        <v>36</v>
      </c>
      <c r="G10" s="13" t="s">
        <v>26</v>
      </c>
      <c r="I10" s="42"/>
    </row>
    <row r="11" spans="1:34" s="4" customFormat="1" ht="53.25" customHeight="1" x14ac:dyDescent="0.3">
      <c r="A11" s="22">
        <v>1</v>
      </c>
      <c r="B11" s="93">
        <f>'Επιλογή Αξόνων &amp; Δράσεων'!C4</f>
        <v>0</v>
      </c>
      <c r="C11" s="56"/>
      <c r="D11" s="23"/>
      <c r="E11" s="24" t="str">
        <f>IF(D11="","",VLOOKUP(D11,'Κατηγορίες Δαπανών'!$A$2:$B$7,2))</f>
        <v/>
      </c>
      <c r="F11" s="57"/>
      <c r="G11" s="26"/>
      <c r="I11" s="39" t="s">
        <v>43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34" s="4" customFormat="1" ht="53.25" customHeight="1" x14ac:dyDescent="0.3">
      <c r="A12" s="22">
        <v>2</v>
      </c>
      <c r="B12" s="93">
        <f>B11</f>
        <v>0</v>
      </c>
      <c r="C12" s="56"/>
      <c r="D12" s="23"/>
      <c r="E12" s="24" t="str">
        <f>IF(D12="","",VLOOKUP(D12,'Κατηγορίες Δαπανών'!$A$2:$B$7,2))</f>
        <v/>
      </c>
      <c r="F12" s="54"/>
      <c r="G12" s="26"/>
      <c r="I12" s="98" t="s">
        <v>134</v>
      </c>
      <c r="J12" s="98"/>
      <c r="K12" s="98"/>
      <c r="L12" s="98"/>
      <c r="M12" s="98"/>
      <c r="N12" s="98"/>
      <c r="O12" s="98"/>
      <c r="P12" s="98"/>
      <c r="Q12" s="98"/>
      <c r="R12" s="51"/>
      <c r="S12" s="37"/>
    </row>
    <row r="13" spans="1:34" s="4" customFormat="1" ht="53.25" customHeight="1" x14ac:dyDescent="0.3">
      <c r="A13" s="22">
        <v>3</v>
      </c>
      <c r="B13" s="93">
        <f t="shared" ref="B13:B60" si="0">B12</f>
        <v>0</v>
      </c>
      <c r="C13" s="56"/>
      <c r="D13" s="23"/>
      <c r="E13" s="24" t="str">
        <f>IF(D13="","",VLOOKUP(D13,'Κατηγορίες Δαπανών'!$A$2:$B$7,2))</f>
        <v/>
      </c>
      <c r="F13" s="54"/>
      <c r="G13" s="26"/>
      <c r="I13" s="98" t="s">
        <v>135</v>
      </c>
      <c r="J13" s="98"/>
      <c r="K13" s="98"/>
      <c r="L13" s="98"/>
      <c r="M13" s="98"/>
      <c r="N13" s="98"/>
      <c r="O13" s="98"/>
      <c r="P13" s="98"/>
      <c r="Q13" s="98"/>
      <c r="R13" s="51"/>
      <c r="S13" s="37"/>
    </row>
    <row r="14" spans="1:34" s="4" customFormat="1" ht="53.25" customHeight="1" x14ac:dyDescent="0.3">
      <c r="A14" s="22">
        <v>4</v>
      </c>
      <c r="B14" s="93">
        <f t="shared" si="0"/>
        <v>0</v>
      </c>
      <c r="C14" s="56"/>
      <c r="D14" s="23"/>
      <c r="E14" s="24" t="str">
        <f>IF(D14="","",VLOOKUP(D14,'Κατηγορίες Δαπανών'!$A$2:$B$7,2))</f>
        <v/>
      </c>
      <c r="F14" s="54"/>
      <c r="G14" s="26"/>
      <c r="I14" s="98" t="s">
        <v>129</v>
      </c>
      <c r="J14" s="98"/>
      <c r="K14" s="98"/>
      <c r="L14" s="98"/>
      <c r="M14" s="98"/>
      <c r="N14" s="98"/>
      <c r="O14" s="98"/>
      <c r="P14" s="98"/>
      <c r="Q14" s="98"/>
      <c r="R14" s="51"/>
      <c r="S14" s="37"/>
    </row>
    <row r="15" spans="1:34" s="4" customFormat="1" ht="53.25" customHeight="1" x14ac:dyDescent="0.3">
      <c r="A15" s="22">
        <v>5</v>
      </c>
      <c r="B15" s="93">
        <f t="shared" si="0"/>
        <v>0</v>
      </c>
      <c r="C15" s="56"/>
      <c r="D15" s="23"/>
      <c r="E15" s="24" t="str">
        <f>IF(D15="","",VLOOKUP(D15,'Κατηγορίες Δαπανών'!$A$2:$B$7,2))</f>
        <v/>
      </c>
      <c r="F15" s="54"/>
      <c r="G15" s="26"/>
      <c r="I15" s="98" t="s">
        <v>72</v>
      </c>
      <c r="J15" s="98"/>
      <c r="K15" s="98"/>
      <c r="L15" s="98"/>
      <c r="M15" s="98"/>
      <c r="N15" s="98"/>
      <c r="O15" s="98"/>
      <c r="P15" s="98"/>
      <c r="Q15" s="98"/>
      <c r="R15" s="98"/>
      <c r="S15" s="12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4" customFormat="1" ht="53.25" customHeight="1" x14ac:dyDescent="0.3">
      <c r="A16" s="22">
        <v>6</v>
      </c>
      <c r="B16" s="93">
        <f t="shared" si="0"/>
        <v>0</v>
      </c>
      <c r="C16" s="56"/>
      <c r="D16" s="23"/>
      <c r="E16" s="24" t="str">
        <f>IF(D16="","",VLOOKUP(D16,'Κατηγορίες Δαπανών'!$A$2:$B$7,2))</f>
        <v/>
      </c>
      <c r="F16" s="54"/>
      <c r="G16" s="26"/>
      <c r="I16" s="38" t="s">
        <v>146</v>
      </c>
      <c r="J16" s="51"/>
      <c r="K16" s="51"/>
      <c r="L16" s="51"/>
      <c r="M16" s="51"/>
      <c r="N16" s="51"/>
      <c r="O16" s="51"/>
      <c r="P16" s="51"/>
      <c r="Q16" s="51"/>
      <c r="R16" s="38"/>
      <c r="S16" s="126"/>
      <c r="U16" s="127" t="s">
        <v>136</v>
      </c>
      <c r="V16" s="127"/>
      <c r="W16" s="127"/>
      <c r="X16" s="127"/>
      <c r="Y16" s="127"/>
      <c r="Z16" s="127"/>
    </row>
    <row r="17" spans="1:19" s="4" customFormat="1" ht="53.25" customHeight="1" x14ac:dyDescent="0.3">
      <c r="A17" s="22">
        <v>7</v>
      </c>
      <c r="B17" s="93">
        <f t="shared" si="0"/>
        <v>0</v>
      </c>
      <c r="C17" s="56"/>
      <c r="D17" s="23"/>
      <c r="E17" s="24" t="str">
        <f>IF(D17="","",VLOOKUP(D17,'Κατηγορίες Δαπανών'!$A$2:$B$7,2))</f>
        <v/>
      </c>
      <c r="F17" s="54"/>
      <c r="G17" s="26"/>
      <c r="I17" s="98" t="s">
        <v>73</v>
      </c>
      <c r="J17" s="98"/>
      <c r="K17" s="98"/>
      <c r="L17" s="98"/>
      <c r="M17" s="98"/>
      <c r="N17" s="98"/>
      <c r="O17" s="98"/>
      <c r="P17" s="98"/>
      <c r="Q17" s="98"/>
      <c r="R17" s="98"/>
      <c r="S17" s="126"/>
    </row>
    <row r="18" spans="1:19" s="4" customFormat="1" ht="53.25" customHeight="1" x14ac:dyDescent="0.3">
      <c r="A18" s="22">
        <v>8</v>
      </c>
      <c r="B18" s="93">
        <f t="shared" si="0"/>
        <v>0</v>
      </c>
      <c r="C18" s="56"/>
      <c r="D18" s="23"/>
      <c r="E18" s="24" t="str">
        <f>IF(D18="","",VLOOKUP(D18,'Κατηγορίες Δαπανών'!$A$2:$B$7,2))</f>
        <v/>
      </c>
      <c r="F18" s="54"/>
      <c r="G18" s="26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19" s="4" customFormat="1" ht="53.25" customHeight="1" x14ac:dyDescent="0.3">
      <c r="A19" s="22">
        <v>9</v>
      </c>
      <c r="B19" s="93">
        <f t="shared" si="0"/>
        <v>0</v>
      </c>
      <c r="C19" s="56"/>
      <c r="D19" s="23"/>
      <c r="E19" s="24" t="str">
        <f>IF(D19="","",VLOOKUP(D19,'Κατηγορίες Δαπανών'!$A$2:$B$7,2))</f>
        <v/>
      </c>
      <c r="F19" s="54"/>
      <c r="G19" s="26"/>
    </row>
    <row r="20" spans="1:19" s="4" customFormat="1" ht="53.25" customHeight="1" x14ac:dyDescent="0.3">
      <c r="A20" s="22">
        <v>10</v>
      </c>
      <c r="B20" s="93">
        <f t="shared" si="0"/>
        <v>0</v>
      </c>
      <c r="C20" s="56"/>
      <c r="D20" s="23"/>
      <c r="E20" s="24" t="str">
        <f>IF(D20="","",VLOOKUP(D20,'Κατηγορίες Δαπανών'!$A$2:$B$7,2))</f>
        <v/>
      </c>
      <c r="F20" s="54"/>
      <c r="G20" s="26"/>
      <c r="I20" s="143" t="s">
        <v>147</v>
      </c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9" s="4" customFormat="1" ht="57.75" customHeight="1" x14ac:dyDescent="0.3">
      <c r="A21" s="22">
        <v>11</v>
      </c>
      <c r="B21" s="93">
        <f t="shared" si="0"/>
        <v>0</v>
      </c>
      <c r="C21" s="56"/>
      <c r="D21" s="23"/>
      <c r="E21" s="24" t="str">
        <f>IF(D21="","",VLOOKUP(D21,'Κατηγορίες Δαπανών'!$A$2:$B$7,2))</f>
        <v/>
      </c>
      <c r="F21" s="54"/>
      <c r="G21" s="26"/>
      <c r="I21" s="144" t="s">
        <v>156</v>
      </c>
      <c r="J21" s="145"/>
      <c r="K21" s="146"/>
      <c r="L21" s="94" t="s">
        <v>148</v>
      </c>
      <c r="M21" s="94"/>
    </row>
    <row r="22" spans="1:19" s="4" customFormat="1" ht="53.25" customHeight="1" x14ac:dyDescent="0.3">
      <c r="A22" s="22">
        <v>12</v>
      </c>
      <c r="B22" s="93">
        <f t="shared" si="0"/>
        <v>0</v>
      </c>
      <c r="C22" s="56"/>
      <c r="D22" s="23"/>
      <c r="E22" s="24" t="str">
        <f>IF(D22="","",VLOOKUP(D22,'Κατηγορίες Δαπανών'!$A$2:$B$7,2))</f>
        <v/>
      </c>
      <c r="F22" s="54"/>
      <c r="G22" s="26"/>
      <c r="I22" s="147" t="s">
        <v>149</v>
      </c>
      <c r="J22" s="148"/>
      <c r="K22" s="149"/>
      <c r="L22" s="95" t="s">
        <v>153</v>
      </c>
      <c r="M22" s="94"/>
    </row>
    <row r="23" spans="1:19" s="4" customFormat="1" ht="53.25" customHeight="1" x14ac:dyDescent="0.3">
      <c r="A23" s="22">
        <v>13</v>
      </c>
      <c r="B23" s="93">
        <f t="shared" si="0"/>
        <v>0</v>
      </c>
      <c r="C23" s="56"/>
      <c r="D23" s="23"/>
      <c r="E23" s="24" t="str">
        <f>IF(D23="","",VLOOKUP(D23,'Κατηγορίες Δαπανών'!$A$2:$B$7,2))</f>
        <v/>
      </c>
      <c r="F23" s="54"/>
      <c r="G23" s="26"/>
      <c r="I23" s="147" t="s">
        <v>150</v>
      </c>
      <c r="J23" s="148"/>
      <c r="K23" s="149"/>
      <c r="L23" s="94" t="s">
        <v>151</v>
      </c>
      <c r="M23" s="94"/>
    </row>
    <row r="24" spans="1:19" s="4" customFormat="1" ht="53.25" customHeight="1" x14ac:dyDescent="0.3">
      <c r="A24" s="22">
        <v>14</v>
      </c>
      <c r="B24" s="93">
        <f t="shared" si="0"/>
        <v>0</v>
      </c>
      <c r="C24" s="56"/>
      <c r="D24" s="23"/>
      <c r="E24" s="24" t="str">
        <f>IF(D24="","",VLOOKUP(D24,'Κατηγορίες Δαπανών'!$A$2:$B$7,2))</f>
        <v/>
      </c>
      <c r="F24" s="54"/>
      <c r="G24" s="26"/>
      <c r="I24" s="144" t="s">
        <v>157</v>
      </c>
      <c r="J24" s="145"/>
      <c r="K24" s="146"/>
      <c r="L24" s="157" t="s">
        <v>152</v>
      </c>
      <c r="M24" s="158"/>
    </row>
    <row r="25" spans="1:19" s="4" customFormat="1" ht="53.25" customHeight="1" x14ac:dyDescent="0.3">
      <c r="A25" s="22">
        <v>15</v>
      </c>
      <c r="B25" s="93">
        <f t="shared" si="0"/>
        <v>0</v>
      </c>
      <c r="C25" s="56"/>
      <c r="D25" s="23"/>
      <c r="E25" s="24" t="str">
        <f>IF(D25="","",VLOOKUP(D25,'Κατηγορίες Δαπανών'!$A$2:$B$7,2))</f>
        <v/>
      </c>
      <c r="F25" s="54"/>
      <c r="G25" s="26"/>
    </row>
    <row r="26" spans="1:19" s="4" customFormat="1" ht="53.25" customHeight="1" x14ac:dyDescent="0.3">
      <c r="A26" s="22">
        <v>16</v>
      </c>
      <c r="B26" s="93">
        <f t="shared" si="0"/>
        <v>0</v>
      </c>
      <c r="C26" s="56"/>
      <c r="D26" s="23"/>
      <c r="E26" s="24" t="str">
        <f>IF(D26="","",VLOOKUP(D26,'Κατηγορίες Δαπανών'!$A$2:$B$7,2))</f>
        <v/>
      </c>
      <c r="F26" s="54"/>
      <c r="G26" s="26"/>
      <c r="I26" s="143" t="s">
        <v>155</v>
      </c>
      <c r="J26" s="143"/>
      <c r="K26" s="143"/>
      <c r="L26" s="143"/>
      <c r="M26" s="143"/>
      <c r="N26" s="143"/>
      <c r="O26" s="143"/>
      <c r="P26" s="143"/>
      <c r="Q26" s="143"/>
      <c r="R26" s="143"/>
    </row>
    <row r="27" spans="1:19" s="4" customFormat="1" ht="53.25" customHeight="1" x14ac:dyDescent="0.3">
      <c r="A27" s="22">
        <v>17</v>
      </c>
      <c r="B27" s="93">
        <f t="shared" si="0"/>
        <v>0</v>
      </c>
      <c r="C27" s="56"/>
      <c r="D27" s="23"/>
      <c r="E27" s="24" t="str">
        <f>IF(D27="","",VLOOKUP(D27,'Κατηγορίες Δαπανών'!$A$2:$B$7,2))</f>
        <v/>
      </c>
      <c r="F27" s="54"/>
      <c r="G27" s="26"/>
      <c r="I27" s="96" t="s">
        <v>154</v>
      </c>
    </row>
    <row r="28" spans="1:19" s="4" customFormat="1" ht="53.25" customHeight="1" x14ac:dyDescent="0.3">
      <c r="A28" s="22">
        <v>18</v>
      </c>
      <c r="B28" s="93">
        <f t="shared" si="0"/>
        <v>0</v>
      </c>
      <c r="C28" s="56"/>
      <c r="D28" s="23"/>
      <c r="E28" s="24" t="str">
        <f>IF(D28="","",VLOOKUP(D28,'Κατηγορίες Δαπανών'!$A$2:$B$7,2))</f>
        <v/>
      </c>
      <c r="F28" s="54"/>
      <c r="G28" s="26"/>
    </row>
    <row r="29" spans="1:19" s="4" customFormat="1" ht="53.25" customHeight="1" x14ac:dyDescent="0.3">
      <c r="A29" s="22">
        <v>19</v>
      </c>
      <c r="B29" s="93">
        <f t="shared" si="0"/>
        <v>0</v>
      </c>
      <c r="C29" s="56"/>
      <c r="D29" s="23"/>
      <c r="E29" s="24" t="str">
        <f>IF(D29="","",VLOOKUP(D29,'Κατηγορίες Δαπανών'!$A$2:$B$7,2))</f>
        <v/>
      </c>
      <c r="F29" s="54"/>
      <c r="G29" s="26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1:19" s="4" customFormat="1" ht="53.25" customHeight="1" x14ac:dyDescent="0.3">
      <c r="A30" s="22">
        <v>20</v>
      </c>
      <c r="B30" s="93">
        <f t="shared" si="0"/>
        <v>0</v>
      </c>
      <c r="C30" s="56"/>
      <c r="D30" s="23"/>
      <c r="E30" s="24" t="str">
        <f>IF(D30="","",VLOOKUP(D30,'Κατηγορίες Δαπανών'!$A$2:$B$7,2))</f>
        <v/>
      </c>
      <c r="F30" s="54"/>
      <c r="G30" s="26"/>
    </row>
    <row r="31" spans="1:19" s="4" customFormat="1" ht="53.25" customHeight="1" x14ac:dyDescent="0.3">
      <c r="A31" s="22">
        <v>21</v>
      </c>
      <c r="B31" s="93">
        <f t="shared" si="0"/>
        <v>0</v>
      </c>
      <c r="C31" s="56"/>
      <c r="D31" s="23"/>
      <c r="E31" s="24" t="str">
        <f>IF(D31="","",VLOOKUP(D31,'Κατηγορίες Δαπανών'!$A$2:$B$7,2))</f>
        <v/>
      </c>
      <c r="F31" s="54"/>
      <c r="G31" s="26"/>
    </row>
    <row r="32" spans="1:19" s="4" customFormat="1" ht="53.25" customHeight="1" x14ac:dyDescent="0.3">
      <c r="A32" s="22">
        <v>22</v>
      </c>
      <c r="B32" s="93">
        <f t="shared" si="0"/>
        <v>0</v>
      </c>
      <c r="C32" s="56"/>
      <c r="D32" s="23"/>
      <c r="E32" s="24" t="str">
        <f>IF(D32="","",VLOOKUP(D32,'Κατηγορίες Δαπανών'!$A$2:$B$7,2))</f>
        <v/>
      </c>
      <c r="F32" s="54"/>
      <c r="G32" s="26"/>
    </row>
    <row r="33" spans="1:7" s="4" customFormat="1" ht="53.25" customHeight="1" x14ac:dyDescent="0.3">
      <c r="A33" s="22">
        <v>23</v>
      </c>
      <c r="B33" s="93">
        <f t="shared" si="0"/>
        <v>0</v>
      </c>
      <c r="C33" s="56"/>
      <c r="D33" s="23"/>
      <c r="E33" s="24" t="str">
        <f>IF(D33="","",VLOOKUP(D33,'Κατηγορίες Δαπανών'!$A$2:$B$7,2))</f>
        <v/>
      </c>
      <c r="F33" s="54"/>
      <c r="G33" s="26"/>
    </row>
    <row r="34" spans="1:7" s="4" customFormat="1" ht="53.25" customHeight="1" x14ac:dyDescent="0.3">
      <c r="A34" s="22">
        <v>24</v>
      </c>
      <c r="B34" s="93">
        <f t="shared" si="0"/>
        <v>0</v>
      </c>
      <c r="C34" s="56"/>
      <c r="D34" s="23"/>
      <c r="E34" s="24" t="str">
        <f>IF(D34="","",VLOOKUP(D34,'Κατηγορίες Δαπανών'!$A$2:$B$7,2))</f>
        <v/>
      </c>
      <c r="F34" s="54"/>
      <c r="G34" s="26"/>
    </row>
    <row r="35" spans="1:7" s="4" customFormat="1" ht="53.25" customHeight="1" x14ac:dyDescent="0.3">
      <c r="A35" s="22">
        <v>25</v>
      </c>
      <c r="B35" s="93">
        <f t="shared" si="0"/>
        <v>0</v>
      </c>
      <c r="C35" s="56"/>
      <c r="D35" s="23"/>
      <c r="E35" s="24" t="str">
        <f>IF(D35="","",VLOOKUP(D35,'Κατηγορίες Δαπανών'!$A$2:$B$7,2))</f>
        <v/>
      </c>
      <c r="F35" s="54"/>
      <c r="G35" s="26"/>
    </row>
    <row r="36" spans="1:7" s="4" customFormat="1" ht="53.25" customHeight="1" x14ac:dyDescent="0.3">
      <c r="A36" s="22">
        <v>26</v>
      </c>
      <c r="B36" s="93">
        <f t="shared" si="0"/>
        <v>0</v>
      </c>
      <c r="C36" s="56"/>
      <c r="D36" s="23"/>
      <c r="E36" s="24" t="str">
        <f>IF(D36="","",VLOOKUP(D36,'Κατηγορίες Δαπανών'!$A$2:$B$7,2))</f>
        <v/>
      </c>
      <c r="F36" s="54"/>
      <c r="G36" s="26"/>
    </row>
    <row r="37" spans="1:7" s="4" customFormat="1" ht="53.25" customHeight="1" x14ac:dyDescent="0.3">
      <c r="A37" s="22">
        <v>27</v>
      </c>
      <c r="B37" s="93">
        <f t="shared" si="0"/>
        <v>0</v>
      </c>
      <c r="C37" s="56"/>
      <c r="D37" s="23"/>
      <c r="E37" s="24" t="str">
        <f>IF(D37="","",VLOOKUP(D37,'Κατηγορίες Δαπανών'!$A$2:$B$7,2))</f>
        <v/>
      </c>
      <c r="F37" s="54"/>
      <c r="G37" s="26"/>
    </row>
    <row r="38" spans="1:7" s="4" customFormat="1" ht="53.25" customHeight="1" x14ac:dyDescent="0.3">
      <c r="A38" s="22">
        <v>28</v>
      </c>
      <c r="B38" s="93">
        <f t="shared" si="0"/>
        <v>0</v>
      </c>
      <c r="C38" s="56"/>
      <c r="D38" s="23"/>
      <c r="E38" s="24" t="str">
        <f>IF(D38="","",VLOOKUP(D38,'Κατηγορίες Δαπανών'!$A$2:$B$7,2))</f>
        <v/>
      </c>
      <c r="F38" s="54"/>
      <c r="G38" s="26"/>
    </row>
    <row r="39" spans="1:7" s="4" customFormat="1" ht="53.25" customHeight="1" x14ac:dyDescent="0.3">
      <c r="A39" s="22">
        <v>29</v>
      </c>
      <c r="B39" s="93">
        <f t="shared" si="0"/>
        <v>0</v>
      </c>
      <c r="C39" s="56"/>
      <c r="D39" s="23"/>
      <c r="E39" s="24" t="str">
        <f>IF(D39="","",VLOOKUP(D39,'Κατηγορίες Δαπανών'!$A$2:$B$7,2))</f>
        <v/>
      </c>
      <c r="F39" s="54"/>
      <c r="G39" s="26"/>
    </row>
    <row r="40" spans="1:7" s="4" customFormat="1" ht="53.25" customHeight="1" x14ac:dyDescent="0.3">
      <c r="A40" s="22">
        <v>30</v>
      </c>
      <c r="B40" s="93">
        <f t="shared" si="0"/>
        <v>0</v>
      </c>
      <c r="C40" s="56"/>
      <c r="D40" s="23"/>
      <c r="E40" s="24" t="str">
        <f>IF(D40="","",VLOOKUP(D40,'Κατηγορίες Δαπανών'!$A$2:$B$7,2))</f>
        <v/>
      </c>
      <c r="F40" s="54"/>
      <c r="G40" s="26"/>
    </row>
    <row r="41" spans="1:7" s="4" customFormat="1" ht="53.25" customHeight="1" x14ac:dyDescent="0.3">
      <c r="A41" s="22">
        <v>31</v>
      </c>
      <c r="B41" s="93">
        <f t="shared" si="0"/>
        <v>0</v>
      </c>
      <c r="C41" s="56"/>
      <c r="D41" s="23"/>
      <c r="E41" s="24" t="str">
        <f>IF(D41="","",VLOOKUP(D41,'Κατηγορίες Δαπανών'!$A$2:$B$7,2))</f>
        <v/>
      </c>
      <c r="F41" s="54"/>
      <c r="G41" s="26"/>
    </row>
    <row r="42" spans="1:7" s="4" customFormat="1" ht="53.25" customHeight="1" x14ac:dyDescent="0.3">
      <c r="A42" s="22">
        <v>32</v>
      </c>
      <c r="B42" s="93">
        <f t="shared" si="0"/>
        <v>0</v>
      </c>
      <c r="C42" s="56"/>
      <c r="D42" s="23"/>
      <c r="E42" s="24" t="str">
        <f>IF(D42="","",VLOOKUP(D42,'Κατηγορίες Δαπανών'!$A$2:$B$7,2))</f>
        <v/>
      </c>
      <c r="F42" s="54"/>
      <c r="G42" s="26"/>
    </row>
    <row r="43" spans="1:7" s="4" customFormat="1" ht="53.25" customHeight="1" x14ac:dyDescent="0.3">
      <c r="A43" s="22">
        <v>33</v>
      </c>
      <c r="B43" s="93">
        <f t="shared" si="0"/>
        <v>0</v>
      </c>
      <c r="C43" s="56"/>
      <c r="D43" s="23"/>
      <c r="E43" s="24" t="str">
        <f>IF(D43="","",VLOOKUP(D43,'Κατηγορίες Δαπανών'!$A$2:$B$7,2))</f>
        <v/>
      </c>
      <c r="F43" s="54"/>
      <c r="G43" s="26"/>
    </row>
    <row r="44" spans="1:7" s="4" customFormat="1" ht="53.25" customHeight="1" x14ac:dyDescent="0.3">
      <c r="A44" s="22">
        <v>34</v>
      </c>
      <c r="B44" s="93">
        <f t="shared" si="0"/>
        <v>0</v>
      </c>
      <c r="C44" s="56"/>
      <c r="D44" s="23"/>
      <c r="E44" s="24" t="str">
        <f>IF(D44="","",VLOOKUP(D44,'Κατηγορίες Δαπανών'!$A$2:$B$7,2))</f>
        <v/>
      </c>
      <c r="F44" s="54"/>
      <c r="G44" s="26"/>
    </row>
    <row r="45" spans="1:7" s="4" customFormat="1" ht="53.25" customHeight="1" x14ac:dyDescent="0.3">
      <c r="A45" s="22">
        <v>35</v>
      </c>
      <c r="B45" s="93">
        <f t="shared" si="0"/>
        <v>0</v>
      </c>
      <c r="C45" s="56"/>
      <c r="D45" s="23"/>
      <c r="E45" s="24" t="str">
        <f>IF(D45="","",VLOOKUP(D45,'Κατηγορίες Δαπανών'!$A$2:$B$7,2))</f>
        <v/>
      </c>
      <c r="F45" s="54"/>
      <c r="G45" s="26"/>
    </row>
    <row r="46" spans="1:7" s="4" customFormat="1" ht="53.25" customHeight="1" x14ac:dyDescent="0.3">
      <c r="A46" s="22">
        <v>36</v>
      </c>
      <c r="B46" s="93">
        <f t="shared" si="0"/>
        <v>0</v>
      </c>
      <c r="C46" s="56"/>
      <c r="D46" s="23"/>
      <c r="E46" s="24" t="str">
        <f>IF(D46="","",VLOOKUP(D46,'Κατηγορίες Δαπανών'!$A$2:$B$7,2))</f>
        <v/>
      </c>
      <c r="F46" s="54"/>
      <c r="G46" s="26"/>
    </row>
    <row r="47" spans="1:7" s="4" customFormat="1" ht="53.25" customHeight="1" x14ac:dyDescent="0.3">
      <c r="A47" s="22">
        <v>37</v>
      </c>
      <c r="B47" s="93">
        <f t="shared" si="0"/>
        <v>0</v>
      </c>
      <c r="C47" s="56"/>
      <c r="D47" s="23"/>
      <c r="E47" s="24" t="str">
        <f>IF(D47="","",VLOOKUP(D47,'Κατηγορίες Δαπανών'!$A$2:$B$7,2))</f>
        <v/>
      </c>
      <c r="F47" s="54"/>
      <c r="G47" s="26"/>
    </row>
    <row r="48" spans="1:7" s="4" customFormat="1" ht="53.25" customHeight="1" x14ac:dyDescent="0.3">
      <c r="A48" s="22">
        <v>38</v>
      </c>
      <c r="B48" s="93">
        <f t="shared" si="0"/>
        <v>0</v>
      </c>
      <c r="C48" s="56"/>
      <c r="D48" s="23"/>
      <c r="E48" s="24" t="str">
        <f>IF(D48="","",VLOOKUP(D48,'Κατηγορίες Δαπανών'!$A$2:$B$7,2))</f>
        <v/>
      </c>
      <c r="F48" s="54"/>
      <c r="G48" s="26"/>
    </row>
    <row r="49" spans="1:7" s="4" customFormat="1" ht="53.25" customHeight="1" x14ac:dyDescent="0.3">
      <c r="A49" s="22">
        <v>39</v>
      </c>
      <c r="B49" s="93">
        <f t="shared" si="0"/>
        <v>0</v>
      </c>
      <c r="C49" s="56"/>
      <c r="D49" s="23"/>
      <c r="E49" s="24" t="str">
        <f>IF(D49="","",VLOOKUP(D49,'Κατηγορίες Δαπανών'!$A$2:$B$7,2))</f>
        <v/>
      </c>
      <c r="F49" s="54"/>
      <c r="G49" s="26"/>
    </row>
    <row r="50" spans="1:7" s="4" customFormat="1" ht="53.25" customHeight="1" x14ac:dyDescent="0.3">
      <c r="A50" s="22">
        <v>40</v>
      </c>
      <c r="B50" s="93">
        <f t="shared" si="0"/>
        <v>0</v>
      </c>
      <c r="C50" s="56"/>
      <c r="D50" s="23"/>
      <c r="E50" s="24" t="str">
        <f>IF(D50="","",VLOOKUP(D50,'Κατηγορίες Δαπανών'!$A$2:$B$7,2))</f>
        <v/>
      </c>
      <c r="F50" s="54"/>
      <c r="G50" s="26"/>
    </row>
    <row r="51" spans="1:7" s="4" customFormat="1" ht="53.25" customHeight="1" x14ac:dyDescent="0.3">
      <c r="A51" s="22">
        <v>41</v>
      </c>
      <c r="B51" s="93">
        <f t="shared" si="0"/>
        <v>0</v>
      </c>
      <c r="C51" s="56"/>
      <c r="D51" s="23"/>
      <c r="E51" s="24" t="str">
        <f>IF(D51="","",VLOOKUP(D51,'Κατηγορίες Δαπανών'!$A$2:$B$7,2))</f>
        <v/>
      </c>
      <c r="F51" s="54"/>
      <c r="G51" s="26"/>
    </row>
    <row r="52" spans="1:7" s="4" customFormat="1" ht="53.25" customHeight="1" x14ac:dyDescent="0.3">
      <c r="A52" s="22">
        <v>42</v>
      </c>
      <c r="B52" s="93">
        <f t="shared" si="0"/>
        <v>0</v>
      </c>
      <c r="C52" s="56"/>
      <c r="D52" s="23"/>
      <c r="E52" s="24" t="str">
        <f>IF(D52="","",VLOOKUP(D52,'Κατηγορίες Δαπανών'!$A$2:$B$7,2))</f>
        <v/>
      </c>
      <c r="F52" s="54"/>
      <c r="G52" s="26"/>
    </row>
    <row r="53" spans="1:7" s="4" customFormat="1" ht="53.25" customHeight="1" x14ac:dyDescent="0.3">
      <c r="A53" s="22">
        <v>43</v>
      </c>
      <c r="B53" s="93">
        <f t="shared" si="0"/>
        <v>0</v>
      </c>
      <c r="C53" s="56"/>
      <c r="D53" s="23"/>
      <c r="E53" s="24" t="str">
        <f>IF(D53="","",VLOOKUP(D53,'Κατηγορίες Δαπανών'!$A$2:$B$7,2))</f>
        <v/>
      </c>
      <c r="F53" s="54"/>
      <c r="G53" s="26"/>
    </row>
    <row r="54" spans="1:7" s="4" customFormat="1" ht="53.25" customHeight="1" x14ac:dyDescent="0.3">
      <c r="A54" s="22">
        <v>44</v>
      </c>
      <c r="B54" s="93">
        <f t="shared" si="0"/>
        <v>0</v>
      </c>
      <c r="C54" s="56"/>
      <c r="D54" s="23"/>
      <c r="E54" s="24" t="str">
        <f>IF(D54="","",VLOOKUP(D54,'Κατηγορίες Δαπανών'!$A$2:$B$7,2))</f>
        <v/>
      </c>
      <c r="F54" s="54"/>
      <c r="G54" s="26"/>
    </row>
    <row r="55" spans="1:7" s="4" customFormat="1" ht="53.25" customHeight="1" x14ac:dyDescent="0.3">
      <c r="A55" s="22">
        <v>45</v>
      </c>
      <c r="B55" s="93">
        <f t="shared" si="0"/>
        <v>0</v>
      </c>
      <c r="C55" s="56"/>
      <c r="D55" s="23"/>
      <c r="E55" s="24" t="str">
        <f>IF(D55="","",VLOOKUP(D55,'Κατηγορίες Δαπανών'!$A$2:$B$7,2))</f>
        <v/>
      </c>
      <c r="F55" s="54"/>
      <c r="G55" s="26"/>
    </row>
    <row r="56" spans="1:7" s="4" customFormat="1" ht="53.25" customHeight="1" x14ac:dyDescent="0.3">
      <c r="A56" s="22">
        <v>46</v>
      </c>
      <c r="B56" s="93">
        <f t="shared" si="0"/>
        <v>0</v>
      </c>
      <c r="C56" s="56"/>
      <c r="D56" s="23"/>
      <c r="E56" s="24" t="str">
        <f>IF(D56="","",VLOOKUP(D56,'Κατηγορίες Δαπανών'!$A$2:$B$7,2))</f>
        <v/>
      </c>
      <c r="F56" s="54"/>
      <c r="G56" s="26"/>
    </row>
    <row r="57" spans="1:7" s="4" customFormat="1" ht="53.25" customHeight="1" x14ac:dyDescent="0.3">
      <c r="A57" s="22">
        <v>47</v>
      </c>
      <c r="B57" s="93">
        <f t="shared" si="0"/>
        <v>0</v>
      </c>
      <c r="C57" s="56"/>
      <c r="D57" s="23"/>
      <c r="E57" s="24" t="str">
        <f>IF(D57="","",VLOOKUP(D57,'Κατηγορίες Δαπανών'!$A$2:$B$7,2))</f>
        <v/>
      </c>
      <c r="F57" s="54"/>
      <c r="G57" s="26"/>
    </row>
    <row r="58" spans="1:7" s="4" customFormat="1" ht="53.25" customHeight="1" x14ac:dyDescent="0.3">
      <c r="A58" s="22">
        <v>48</v>
      </c>
      <c r="B58" s="93">
        <f t="shared" si="0"/>
        <v>0</v>
      </c>
      <c r="C58" s="56"/>
      <c r="D58" s="23"/>
      <c r="E58" s="24" t="str">
        <f>IF(D58="","",VLOOKUP(D58,'Κατηγορίες Δαπανών'!$A$2:$B$7,2))</f>
        <v/>
      </c>
      <c r="F58" s="54"/>
      <c r="G58" s="26"/>
    </row>
    <row r="59" spans="1:7" s="4" customFormat="1" ht="53.25" customHeight="1" x14ac:dyDescent="0.3">
      <c r="A59" s="22">
        <v>49</v>
      </c>
      <c r="B59" s="93">
        <f t="shared" si="0"/>
        <v>0</v>
      </c>
      <c r="C59" s="56"/>
      <c r="D59" s="23"/>
      <c r="E59" s="24" t="str">
        <f>IF(D59="","",VLOOKUP(D59,'Κατηγορίες Δαπανών'!$A$2:$B$7,2))</f>
        <v/>
      </c>
      <c r="F59" s="54"/>
      <c r="G59" s="26"/>
    </row>
    <row r="60" spans="1:7" s="41" customFormat="1" ht="53.25" customHeight="1" x14ac:dyDescent="0.3">
      <c r="A60" s="22">
        <v>50</v>
      </c>
      <c r="B60" s="93">
        <f t="shared" si="0"/>
        <v>0</v>
      </c>
      <c r="C60" s="56"/>
      <c r="D60" s="23"/>
      <c r="E60" s="24" t="str">
        <f>IF(D60="","",VLOOKUP(D60,'Κατηγορίες Δαπανών'!$A$2:$B$7,2))</f>
        <v/>
      </c>
      <c r="F60" s="54"/>
      <c r="G60" s="26"/>
    </row>
    <row r="61" spans="1:7" s="41" customFormat="1" ht="21" x14ac:dyDescent="0.3">
      <c r="A61" s="129" t="s">
        <v>68</v>
      </c>
      <c r="B61" s="130"/>
      <c r="C61" s="130"/>
      <c r="D61" s="130"/>
      <c r="E61" s="130"/>
      <c r="F61" s="131"/>
      <c r="G61" s="25">
        <f>SUM(G9:G60)</f>
        <v>0</v>
      </c>
    </row>
    <row r="62" spans="1:7" s="4" customFormat="1" ht="25.8" x14ac:dyDescent="0.3">
      <c r="A62" s="9"/>
      <c r="B62" s="9"/>
      <c r="C62" s="9"/>
      <c r="D62" s="15"/>
      <c r="E62" s="15"/>
      <c r="F62" s="132"/>
      <c r="G62" s="132"/>
    </row>
    <row r="63" spans="1:7" x14ac:dyDescent="0.3">
      <c r="A63" s="8"/>
      <c r="B63" s="8"/>
      <c r="C63" s="8"/>
      <c r="D63" s="133" t="s">
        <v>22</v>
      </c>
      <c r="E63" s="133"/>
      <c r="F63" s="27"/>
      <c r="G63" s="27"/>
    </row>
    <row r="64" spans="1:7" ht="15" thickBot="1" x14ac:dyDescent="0.35">
      <c r="A64" s="8"/>
      <c r="B64" s="8"/>
      <c r="C64" s="8"/>
      <c r="D64" s="134" t="s">
        <v>14</v>
      </c>
      <c r="E64" s="134"/>
      <c r="F64" s="27"/>
      <c r="G64" s="27"/>
    </row>
    <row r="65" spans="1:7" ht="19.5" customHeight="1" thickBot="1" x14ac:dyDescent="0.35">
      <c r="A65" s="8"/>
      <c r="B65" s="8"/>
      <c r="C65" s="8"/>
      <c r="D65" s="135"/>
      <c r="E65" s="136"/>
      <c r="F65" s="27"/>
      <c r="G65" s="27"/>
    </row>
    <row r="66" spans="1:7" ht="15" thickBot="1" x14ac:dyDescent="0.35">
      <c r="A66" s="8"/>
      <c r="B66" s="8"/>
      <c r="C66" s="8"/>
      <c r="D66" s="8"/>
      <c r="E66" s="8"/>
      <c r="F66" s="27"/>
      <c r="G66" s="27"/>
    </row>
    <row r="67" spans="1:7" ht="25.5" customHeight="1" x14ac:dyDescent="0.3">
      <c r="A67" s="8"/>
      <c r="B67" s="8"/>
      <c r="C67" s="8"/>
      <c r="D67" s="137"/>
      <c r="E67" s="138"/>
      <c r="F67" s="27"/>
      <c r="G67" s="27"/>
    </row>
    <row r="68" spans="1:7" ht="25.5" customHeight="1" x14ac:dyDescent="0.3">
      <c r="A68" s="8"/>
      <c r="B68" s="8"/>
      <c r="C68" s="8"/>
      <c r="D68" s="139"/>
      <c r="E68" s="140"/>
      <c r="F68" s="27"/>
      <c r="G68" s="27"/>
    </row>
    <row r="69" spans="1:7" ht="25.5" customHeight="1" thickBot="1" x14ac:dyDescent="0.35">
      <c r="A69" s="8"/>
      <c r="B69" s="8"/>
      <c r="C69" s="8"/>
      <c r="D69" s="141"/>
      <c r="E69" s="142"/>
      <c r="F69" s="27"/>
      <c r="G69" s="27"/>
    </row>
    <row r="70" spans="1:7" x14ac:dyDescent="0.3">
      <c r="A70" s="8"/>
      <c r="B70" s="8"/>
      <c r="C70" s="8"/>
      <c r="D70" s="128" t="s">
        <v>15</v>
      </c>
      <c r="E70" s="128"/>
      <c r="F70" s="27"/>
      <c r="G70" s="27"/>
    </row>
    <row r="71" spans="1:7" x14ac:dyDescent="0.3">
      <c r="F71" s="27"/>
      <c r="G71" s="27"/>
    </row>
    <row r="72" spans="1:7" x14ac:dyDescent="0.3">
      <c r="F72" s="27"/>
      <c r="G72" s="27"/>
    </row>
    <row r="73" spans="1:7" x14ac:dyDescent="0.3">
      <c r="F73" s="27"/>
      <c r="G73" s="27"/>
    </row>
    <row r="74" spans="1:7" x14ac:dyDescent="0.3">
      <c r="G74" s="27"/>
    </row>
  </sheetData>
  <sheetProtection algorithmName="SHA-512" hashValue="iAyk39zr1/xWvU3NAEzRByu8aJIONIP6VSmYAbYuiNLbETflCM2Qqujky7dpsts/BKPhDR24CJBDSFiUixIaew==" saltValue="cjXXSNKKGsh8+yAPgH1v2w==" spinCount="100000" sheet="1" objects="1" scenarios="1"/>
  <mergeCells count="31">
    <mergeCell ref="I23:K23"/>
    <mergeCell ref="I24:K24"/>
    <mergeCell ref="L24:M24"/>
    <mergeCell ref="A5:D6"/>
    <mergeCell ref="A7:F7"/>
    <mergeCell ref="A8:G8"/>
    <mergeCell ref="I12:Q12"/>
    <mergeCell ref="I14:Q14"/>
    <mergeCell ref="I13:Q13"/>
    <mergeCell ref="A1:G1"/>
    <mergeCell ref="A2:F2"/>
    <mergeCell ref="A3:D3"/>
    <mergeCell ref="E3:G3"/>
    <mergeCell ref="A4:D4"/>
    <mergeCell ref="E4:G4"/>
    <mergeCell ref="S15:S17"/>
    <mergeCell ref="U16:Z16"/>
    <mergeCell ref="I17:R18"/>
    <mergeCell ref="D70:E70"/>
    <mergeCell ref="A61:F61"/>
    <mergeCell ref="F62:G62"/>
    <mergeCell ref="D63:E63"/>
    <mergeCell ref="D64:E64"/>
    <mergeCell ref="D65:E65"/>
    <mergeCell ref="D67:E69"/>
    <mergeCell ref="I15:R15"/>
    <mergeCell ref="I20:R20"/>
    <mergeCell ref="I29:R29"/>
    <mergeCell ref="I21:K21"/>
    <mergeCell ref="I26:R26"/>
    <mergeCell ref="I22:K22"/>
  </mergeCells>
  <hyperlinks>
    <hyperlink ref="I27" r:id="rId1" xr:uid="{12688AE8-8113-4C41-B5AF-17F821DA8A2E}"/>
  </hyperlinks>
  <pageMargins left="0.51181102362204722" right="0.43307086614173229" top="0.59055118110236227" bottom="0.55118110236220474" header="0.31496062992125984" footer="0.31496062992125984"/>
  <pageSetup paperSize="9" scale="49" orientation="portrait" r:id="rId2"/>
  <headerFooter>
    <oddFooter>&amp;L&amp;A&amp;RΣελίδα &amp;P από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ληροφορίες/Information:" prompt="Παρακαλώ επιλέξτε από την λίστα_x000a__x000a_Please choose from the list" xr:uid="{2723894D-E8DC-4862-A6D3-94505C9C1EAD}">
          <x14:formula1>
            <xm:f>'Κατηγορίες Δαπανών'!$A$2:$A$4</xm:f>
          </x14:formula1>
          <xm:sqref>D11 D14 D17 D20 D23 D26 D29 D32 D35 D38 D41 D44 D47 D50 D53 D56</xm:sqref>
        </x14:dataValidation>
        <x14:dataValidation type="list" allowBlank="1" showInputMessage="1" showErrorMessage="1" promptTitle="Πληροφορίες/Information:" prompt="Παρακαλώ επιλέξτε από την λίστα_x000a__x000a_Please choose from the list" xr:uid="{85E1E10A-B19F-4BFB-B624-B1FB689E61E1}">
          <x14:formula1>
            <xm:f>'Κατηγορίες Δαπανών'!$A$2:$A$7</xm:f>
          </x14:formula1>
          <xm:sqref>D12:D13 D15:D16 D18:D19 D21:D22 D24:D25 D27:D28 D30:D31 D33:D34 D57:D60 D36:D37 D39:D40 D42:D43 D45:D46 D48:D49 D51:D52 D54:D55</xm:sqref>
        </x14:dataValidation>
        <x14:dataValidation type="list" allowBlank="1" showInputMessage="1" showErrorMessage="1" xr:uid="{9F419AF1-68B7-4AF9-B6F9-DD6C55E878F3}">
          <x14:formula1>
            <xm:f>'Επιλογή Αξόνων &amp; Δράσεων'!$B$5:$B$10</xm:f>
          </x14:formula1>
          <xm:sqref>C11:C60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4CD9E-0A44-45E8-9BB3-B24F6EF8884B}">
  <dimension ref="A1:AH74"/>
  <sheetViews>
    <sheetView showGridLines="0" view="pageBreakPreview" zoomScale="80" zoomScaleNormal="115" zoomScaleSheetLayoutView="80" workbookViewId="0">
      <selection activeCell="E11" sqref="E11"/>
    </sheetView>
  </sheetViews>
  <sheetFormatPr defaultColWidth="9.109375" defaultRowHeight="14.4" x14ac:dyDescent="0.3"/>
  <cols>
    <col min="1" max="1" width="6.44140625" style="5" customWidth="1"/>
    <col min="2" max="2" width="39.6640625" style="5" customWidth="1"/>
    <col min="3" max="3" width="18.88671875" style="5" customWidth="1"/>
    <col min="4" max="4" width="19" style="5" customWidth="1"/>
    <col min="5" max="5" width="12.88671875" style="5" customWidth="1"/>
    <col min="6" max="6" width="73" style="5" customWidth="1"/>
    <col min="7" max="7" width="18.44140625" style="5" customWidth="1"/>
    <col min="8" max="10" width="9.109375" style="1"/>
    <col min="11" max="11" width="20.109375" style="1" customWidth="1"/>
    <col min="12" max="12" width="9.109375" style="1"/>
    <col min="13" max="13" width="13.44140625" style="1" customWidth="1"/>
    <col min="14" max="16384" width="9.109375" style="1"/>
  </cols>
  <sheetData>
    <row r="1" spans="1:34" ht="31.2" x14ac:dyDescent="0.3">
      <c r="A1" s="150" t="s">
        <v>158</v>
      </c>
      <c r="B1" s="151"/>
      <c r="C1" s="151"/>
      <c r="D1" s="151"/>
      <c r="E1" s="151"/>
      <c r="F1" s="151"/>
      <c r="G1" s="151"/>
    </row>
    <row r="2" spans="1:34" ht="5.25" customHeight="1" x14ac:dyDescent="0.3">
      <c r="A2" s="152"/>
      <c r="B2" s="152"/>
      <c r="C2" s="152"/>
      <c r="D2" s="152"/>
      <c r="E2" s="152"/>
      <c r="F2" s="152"/>
      <c r="G2" s="1"/>
    </row>
    <row r="3" spans="1:34" ht="16.5" customHeight="1" x14ac:dyDescent="0.3">
      <c r="A3" s="153" t="s">
        <v>35</v>
      </c>
      <c r="B3" s="153"/>
      <c r="C3" s="153"/>
      <c r="D3" s="153"/>
      <c r="E3" s="154" t="str">
        <f>IF('Στοιχεία Έργου'!B9="","ΠΑΡΑΚΑΛΟΥΜΕ ΣΥΜΠΛΗΡΩΣΤΕ ΤΑ ΣΤΟΙΧΕΙΑ ΣΤΗΝ ΣΕΛΙΔΑ ΣΤΟΙΧΕΙΑ ΕΡΓΟΥ",'Στοιχεία Έργου'!B9)</f>
        <v>ΠΑΡΑΚΑΛΟΥΜΕ ΣΥΜΠΛΗΡΩΣΤΕ ΤΑ ΣΤΟΙΧΕΙΑ ΣΤΗΝ ΣΕΛΙΔΑ ΣΤΟΙΧΕΙΑ ΕΡΓΟΥ</v>
      </c>
      <c r="F3" s="155"/>
      <c r="G3" s="155"/>
    </row>
    <row r="4" spans="1:34" ht="33.75" customHeight="1" x14ac:dyDescent="0.3">
      <c r="A4" s="156" t="s">
        <v>115</v>
      </c>
      <c r="B4" s="156"/>
      <c r="C4" s="156"/>
      <c r="D4" s="156"/>
      <c r="E4" s="154" t="str">
        <f>IF('Στοιχεία Έργου'!B11="","ΠΑΡΑΚΑΛΟΥΜΕ ΣΥΜΠΛΗΡΩΣΤΕ ΤΑ ΣΤΟΙΧΕΙΑ ΣΤΗΝ ΣΕΛΙΔΑ ΣΤΟΙΧΕΙΑ ΕΡΓΟΥ",'Στοιχεία Έργου'!B11)</f>
        <v>ΠΑΡΑΚΑΛΟΥΜΕ ΣΥΜΠΛΗΡΩΣΤΕ ΤΑ ΣΤΟΙΧΕΙΑ ΣΤΗΝ ΣΕΛΙΔΑ ΣΤΟΙΧΕΙΑ ΕΡΓΟΥ</v>
      </c>
      <c r="F4" s="155"/>
      <c r="G4" s="155"/>
    </row>
    <row r="5" spans="1:34" ht="16.5" customHeight="1" x14ac:dyDescent="0.3">
      <c r="A5" s="156" t="s">
        <v>116</v>
      </c>
      <c r="B5" s="156"/>
      <c r="C5" s="156"/>
      <c r="D5" s="159"/>
      <c r="E5" s="28" t="str">
        <f>IF('Στοιχεία Έργου'!C13="","",'Στοιχεία Έργου'!C13)</f>
        <v/>
      </c>
      <c r="F5" s="1"/>
      <c r="G5" s="1"/>
    </row>
    <row r="6" spans="1:34" ht="16.5" customHeight="1" x14ac:dyDescent="0.3">
      <c r="A6" s="156"/>
      <c r="B6" s="156"/>
      <c r="C6" s="156"/>
      <c r="D6" s="159"/>
      <c r="E6" s="28" t="str">
        <f>IF('Στοιχεία Έργου'!E13="","",'Στοιχεία Έργου'!E13)</f>
        <v/>
      </c>
      <c r="F6" s="21"/>
      <c r="G6" s="21"/>
      <c r="H6" s="21"/>
      <c r="I6" s="21"/>
    </row>
    <row r="7" spans="1:34" ht="5.25" customHeight="1" x14ac:dyDescent="0.3">
      <c r="A7" s="152"/>
      <c r="B7" s="152"/>
      <c r="C7" s="152"/>
      <c r="D7" s="152"/>
      <c r="E7" s="152"/>
      <c r="F7" s="152"/>
      <c r="G7" s="1"/>
    </row>
    <row r="8" spans="1:34" ht="20.25" customHeight="1" x14ac:dyDescent="0.3">
      <c r="A8" s="160" t="s">
        <v>24</v>
      </c>
      <c r="B8" s="161"/>
      <c r="C8" s="161"/>
      <c r="D8" s="161"/>
      <c r="E8" s="161"/>
      <c r="F8" s="161"/>
      <c r="G8" s="161"/>
    </row>
    <row r="9" spans="1:34" ht="5.25" customHeight="1" x14ac:dyDescent="0.3">
      <c r="A9" s="6"/>
      <c r="B9" s="6"/>
      <c r="C9" s="6"/>
      <c r="D9" s="6"/>
      <c r="E9" s="6"/>
      <c r="F9" s="6"/>
      <c r="G9" s="7"/>
    </row>
    <row r="10" spans="1:34" ht="54.75" customHeight="1" x14ac:dyDescent="0.3">
      <c r="A10" s="13" t="s">
        <v>0</v>
      </c>
      <c r="B10" s="13" t="s">
        <v>126</v>
      </c>
      <c r="C10" s="13" t="s">
        <v>124</v>
      </c>
      <c r="D10" s="13" t="s">
        <v>8</v>
      </c>
      <c r="E10" s="3" t="s">
        <v>25</v>
      </c>
      <c r="F10" s="13" t="s">
        <v>36</v>
      </c>
      <c r="G10" s="13" t="s">
        <v>26</v>
      </c>
      <c r="I10" s="39" t="s">
        <v>43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"/>
      <c r="U10" s="4"/>
      <c r="V10" s="4"/>
      <c r="W10" s="4"/>
      <c r="X10" s="4"/>
      <c r="Y10" s="4"/>
      <c r="Z10" s="4"/>
    </row>
    <row r="11" spans="1:34" s="4" customFormat="1" ht="53.25" customHeight="1" x14ac:dyDescent="0.3">
      <c r="A11" s="22">
        <v>1</v>
      </c>
      <c r="B11" s="93">
        <f>'Επιλογή Αξόνων &amp; Δράσεων'!C12</f>
        <v>0</v>
      </c>
      <c r="C11" s="56"/>
      <c r="D11" s="23"/>
      <c r="E11" s="24" t="str">
        <f>IF(D11="","",VLOOKUP(D11,'Κατηγορίες Δαπανών'!$A$2:$B$7,2))</f>
        <v/>
      </c>
      <c r="F11" s="57"/>
      <c r="G11" s="26"/>
      <c r="I11" s="98" t="s">
        <v>137</v>
      </c>
      <c r="J11" s="98"/>
      <c r="K11" s="98"/>
      <c r="L11" s="98"/>
      <c r="M11" s="98"/>
      <c r="N11" s="98"/>
      <c r="O11" s="98"/>
      <c r="P11" s="98"/>
      <c r="Q11" s="98"/>
      <c r="R11" s="51"/>
      <c r="S11" s="37"/>
    </row>
    <row r="12" spans="1:34" s="4" customFormat="1" ht="53.25" customHeight="1" x14ac:dyDescent="0.3">
      <c r="A12" s="22">
        <v>2</v>
      </c>
      <c r="B12" s="93">
        <f t="shared" ref="B12:B60" si="0">B11</f>
        <v>0</v>
      </c>
      <c r="C12" s="56"/>
      <c r="D12" s="23"/>
      <c r="E12" s="24" t="str">
        <f>IF(D12="","",VLOOKUP(D12,'Κατηγορίες Δαπανών'!$A$2:$B$7,2))</f>
        <v/>
      </c>
      <c r="F12" s="54"/>
      <c r="G12" s="26"/>
      <c r="I12" s="98" t="s">
        <v>135</v>
      </c>
      <c r="J12" s="98"/>
      <c r="K12" s="98"/>
      <c r="L12" s="98"/>
      <c r="M12" s="98"/>
      <c r="N12" s="98"/>
      <c r="O12" s="98"/>
      <c r="P12" s="98"/>
      <c r="Q12" s="98"/>
      <c r="R12" s="51"/>
      <c r="S12" s="37"/>
    </row>
    <row r="13" spans="1:34" s="4" customFormat="1" ht="53.25" customHeight="1" x14ac:dyDescent="0.3">
      <c r="A13" s="22">
        <v>3</v>
      </c>
      <c r="B13" s="93">
        <f t="shared" si="0"/>
        <v>0</v>
      </c>
      <c r="C13" s="56"/>
      <c r="D13" s="23"/>
      <c r="E13" s="24" t="str">
        <f>IF(D13="","",VLOOKUP(D13,'Κατηγορίες Δαπανών'!$A$2:$B$7,2))</f>
        <v/>
      </c>
      <c r="F13" s="54"/>
      <c r="G13" s="26"/>
      <c r="I13" s="98" t="s">
        <v>129</v>
      </c>
      <c r="J13" s="98"/>
      <c r="K13" s="98"/>
      <c r="L13" s="98"/>
      <c r="M13" s="98"/>
      <c r="N13" s="98"/>
      <c r="O13" s="98"/>
      <c r="P13" s="98"/>
      <c r="Q13" s="98"/>
      <c r="R13" s="51"/>
      <c r="S13" s="37"/>
    </row>
    <row r="14" spans="1:34" s="4" customFormat="1" ht="53.25" customHeight="1" x14ac:dyDescent="0.3">
      <c r="A14" s="22">
        <v>4</v>
      </c>
      <c r="B14" s="93">
        <f t="shared" si="0"/>
        <v>0</v>
      </c>
      <c r="C14" s="56"/>
      <c r="D14" s="23"/>
      <c r="E14" s="24" t="str">
        <f>IF(D14="","",VLOOKUP(D14,'Κατηγορίες Δαπανών'!$A$2:$B$7,2))</f>
        <v/>
      </c>
      <c r="F14" s="54"/>
      <c r="G14" s="26"/>
      <c r="I14" s="98" t="s">
        <v>72</v>
      </c>
      <c r="J14" s="98"/>
      <c r="K14" s="98"/>
      <c r="L14" s="98"/>
      <c r="M14" s="98"/>
      <c r="N14" s="98"/>
      <c r="O14" s="98"/>
      <c r="P14" s="98"/>
      <c r="Q14" s="98"/>
      <c r="R14" s="98"/>
      <c r="S14" s="125"/>
      <c r="T14" s="35"/>
      <c r="U14" s="35"/>
      <c r="V14" s="35"/>
      <c r="W14" s="35"/>
      <c r="X14" s="35"/>
      <c r="Y14" s="35"/>
      <c r="Z14" s="35"/>
    </row>
    <row r="15" spans="1:34" s="4" customFormat="1" ht="53.25" customHeight="1" x14ac:dyDescent="0.3">
      <c r="A15" s="22">
        <v>5</v>
      </c>
      <c r="B15" s="93">
        <f t="shared" si="0"/>
        <v>0</v>
      </c>
      <c r="C15" s="56"/>
      <c r="D15" s="23"/>
      <c r="E15" s="24" t="str">
        <f>IF(D15="","",VLOOKUP(D15,'Κατηγορίες Δαπανών'!$A$2:$B$7,2))</f>
        <v/>
      </c>
      <c r="F15" s="54"/>
      <c r="G15" s="26"/>
      <c r="I15" s="38" t="s">
        <v>146</v>
      </c>
      <c r="J15" s="51"/>
      <c r="K15" s="51"/>
      <c r="L15" s="51"/>
      <c r="M15" s="51"/>
      <c r="N15" s="51"/>
      <c r="O15" s="51"/>
      <c r="P15" s="51"/>
      <c r="Q15" s="51"/>
      <c r="R15" s="38"/>
      <c r="S15" s="126"/>
      <c r="U15" s="127" t="s">
        <v>136</v>
      </c>
      <c r="V15" s="127"/>
      <c r="W15" s="127"/>
      <c r="X15" s="127"/>
      <c r="Y15" s="127"/>
      <c r="Z15" s="127"/>
      <c r="AA15" s="35"/>
      <c r="AB15" s="35"/>
      <c r="AC15" s="35"/>
      <c r="AD15" s="35"/>
      <c r="AE15" s="35"/>
      <c r="AF15" s="35"/>
      <c r="AG15" s="35"/>
      <c r="AH15" s="35"/>
    </row>
    <row r="16" spans="1:34" s="4" customFormat="1" ht="53.25" customHeight="1" x14ac:dyDescent="0.3">
      <c r="A16" s="22">
        <v>6</v>
      </c>
      <c r="B16" s="93">
        <f t="shared" si="0"/>
        <v>0</v>
      </c>
      <c r="C16" s="56"/>
      <c r="D16" s="23"/>
      <c r="E16" s="24" t="str">
        <f>IF(D16="","",VLOOKUP(D16,'Κατηγορίες Δαπανών'!$A$2:$B$7,2))</f>
        <v/>
      </c>
      <c r="F16" s="54"/>
      <c r="G16" s="26"/>
      <c r="I16" s="98" t="s">
        <v>73</v>
      </c>
      <c r="J16" s="98"/>
      <c r="K16" s="98"/>
      <c r="L16" s="98"/>
      <c r="M16" s="98"/>
      <c r="N16" s="98"/>
      <c r="O16" s="98"/>
      <c r="P16" s="98"/>
      <c r="Q16" s="98"/>
      <c r="R16" s="98"/>
      <c r="S16" s="126"/>
    </row>
    <row r="17" spans="1:18" s="4" customFormat="1" ht="53.25" customHeight="1" x14ac:dyDescent="0.3">
      <c r="A17" s="22">
        <v>7</v>
      </c>
      <c r="B17" s="93">
        <f t="shared" si="0"/>
        <v>0</v>
      </c>
      <c r="C17" s="56"/>
      <c r="D17" s="23"/>
      <c r="E17" s="24" t="str">
        <f>IF(D17="","",VLOOKUP(D17,'Κατηγορίες Δαπανών'!$A$2:$B$7,2))</f>
        <v/>
      </c>
      <c r="F17" s="54"/>
      <c r="G17" s="26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s="4" customFormat="1" ht="53.25" customHeight="1" x14ac:dyDescent="0.3">
      <c r="A18" s="22">
        <v>8</v>
      </c>
      <c r="B18" s="93">
        <f t="shared" si="0"/>
        <v>0</v>
      </c>
      <c r="C18" s="56"/>
      <c r="D18" s="23"/>
      <c r="E18" s="24" t="str">
        <f>IF(D18="","",VLOOKUP(D18,'Κατηγορίες Δαπανών'!$A$2:$B$7,2))</f>
        <v/>
      </c>
      <c r="F18" s="54"/>
      <c r="G18" s="26"/>
    </row>
    <row r="19" spans="1:18" s="4" customFormat="1" ht="53.25" customHeight="1" x14ac:dyDescent="0.3">
      <c r="A19" s="22">
        <v>9</v>
      </c>
      <c r="B19" s="93">
        <f t="shared" si="0"/>
        <v>0</v>
      </c>
      <c r="C19" s="56"/>
      <c r="D19" s="23"/>
      <c r="E19" s="24" t="str">
        <f>IF(D19="","",VLOOKUP(D19,'Κατηγορίες Δαπανών'!$A$2:$B$7,2))</f>
        <v/>
      </c>
      <c r="F19" s="54"/>
      <c r="G19" s="26"/>
      <c r="I19" s="143" t="s">
        <v>147</v>
      </c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s="4" customFormat="1" ht="53.25" customHeight="1" x14ac:dyDescent="0.3">
      <c r="A20" s="22">
        <v>10</v>
      </c>
      <c r="B20" s="93">
        <f t="shared" si="0"/>
        <v>0</v>
      </c>
      <c r="C20" s="56"/>
      <c r="D20" s="23"/>
      <c r="E20" s="24" t="str">
        <f>IF(D20="","",VLOOKUP(D20,'Κατηγορίες Δαπανών'!$A$2:$B$7,2))</f>
        <v/>
      </c>
      <c r="F20" s="54"/>
      <c r="G20" s="26"/>
      <c r="I20" s="144" t="s">
        <v>156</v>
      </c>
      <c r="J20" s="145"/>
      <c r="K20" s="146"/>
      <c r="L20" s="94" t="s">
        <v>148</v>
      </c>
      <c r="M20" s="94"/>
    </row>
    <row r="21" spans="1:18" s="4" customFormat="1" ht="53.25" customHeight="1" x14ac:dyDescent="0.3">
      <c r="A21" s="22">
        <v>11</v>
      </c>
      <c r="B21" s="93">
        <f t="shared" si="0"/>
        <v>0</v>
      </c>
      <c r="C21" s="56"/>
      <c r="D21" s="23"/>
      <c r="E21" s="24" t="str">
        <f>IF(D21="","",VLOOKUP(D21,'Κατηγορίες Δαπανών'!$A$2:$B$7,2))</f>
        <v/>
      </c>
      <c r="F21" s="54"/>
      <c r="G21" s="26"/>
      <c r="I21" s="147" t="s">
        <v>149</v>
      </c>
      <c r="J21" s="148"/>
      <c r="K21" s="149"/>
      <c r="L21" s="95" t="s">
        <v>153</v>
      </c>
      <c r="M21" s="94"/>
    </row>
    <row r="22" spans="1:18" s="4" customFormat="1" ht="53.25" customHeight="1" x14ac:dyDescent="0.3">
      <c r="A22" s="22">
        <v>12</v>
      </c>
      <c r="B22" s="93">
        <f t="shared" si="0"/>
        <v>0</v>
      </c>
      <c r="C22" s="56"/>
      <c r="D22" s="23"/>
      <c r="E22" s="24" t="str">
        <f>IF(D22="","",VLOOKUP(D22,'Κατηγορίες Δαπανών'!$A$2:$B$7,2))</f>
        <v/>
      </c>
      <c r="F22" s="54"/>
      <c r="G22" s="26"/>
      <c r="I22" s="147" t="s">
        <v>150</v>
      </c>
      <c r="J22" s="148"/>
      <c r="K22" s="149"/>
      <c r="L22" s="94" t="s">
        <v>151</v>
      </c>
      <c r="M22" s="94"/>
    </row>
    <row r="23" spans="1:18" s="4" customFormat="1" ht="53.25" customHeight="1" x14ac:dyDescent="0.3">
      <c r="A23" s="22">
        <v>13</v>
      </c>
      <c r="B23" s="93">
        <f t="shared" si="0"/>
        <v>0</v>
      </c>
      <c r="C23" s="56"/>
      <c r="D23" s="23"/>
      <c r="E23" s="24" t="str">
        <f>IF(D23="","",VLOOKUP(D23,'Κατηγορίες Δαπανών'!$A$2:$B$7,2))</f>
        <v/>
      </c>
      <c r="F23" s="54"/>
      <c r="G23" s="26"/>
      <c r="I23" s="144" t="s">
        <v>157</v>
      </c>
      <c r="J23" s="145"/>
      <c r="K23" s="146"/>
      <c r="L23" s="157" t="s">
        <v>152</v>
      </c>
      <c r="M23" s="158"/>
    </row>
    <row r="24" spans="1:18" s="4" customFormat="1" ht="53.25" customHeight="1" x14ac:dyDescent="0.3">
      <c r="A24" s="22">
        <v>14</v>
      </c>
      <c r="B24" s="93">
        <f t="shared" si="0"/>
        <v>0</v>
      </c>
      <c r="C24" s="56"/>
      <c r="D24" s="23"/>
      <c r="E24" s="24" t="str">
        <f>IF(D24="","",VLOOKUP(D24,'Κατηγορίες Δαπανών'!$A$2:$B$7,2))</f>
        <v/>
      </c>
      <c r="F24" s="54"/>
      <c r="G24" s="26"/>
    </row>
    <row r="25" spans="1:18" s="4" customFormat="1" ht="53.25" customHeight="1" x14ac:dyDescent="0.3">
      <c r="A25" s="22">
        <v>15</v>
      </c>
      <c r="B25" s="93">
        <f t="shared" si="0"/>
        <v>0</v>
      </c>
      <c r="C25" s="56"/>
      <c r="D25" s="23"/>
      <c r="E25" s="24" t="str">
        <f>IF(D25="","",VLOOKUP(D25,'Κατηγορίες Δαπανών'!$A$2:$B$7,2))</f>
        <v/>
      </c>
      <c r="F25" s="54"/>
      <c r="G25" s="26"/>
      <c r="I25" s="143" t="s">
        <v>155</v>
      </c>
      <c r="J25" s="143"/>
      <c r="K25" s="143"/>
      <c r="L25" s="143"/>
      <c r="M25" s="143"/>
      <c r="N25" s="143"/>
      <c r="O25" s="143"/>
      <c r="P25" s="143"/>
      <c r="Q25" s="143"/>
      <c r="R25" s="143"/>
    </row>
    <row r="26" spans="1:18" s="4" customFormat="1" ht="53.25" customHeight="1" x14ac:dyDescent="0.3">
      <c r="A26" s="22">
        <v>16</v>
      </c>
      <c r="B26" s="93">
        <f t="shared" si="0"/>
        <v>0</v>
      </c>
      <c r="C26" s="56"/>
      <c r="D26" s="23"/>
      <c r="E26" s="24" t="str">
        <f>IF(D26="","",VLOOKUP(D26,'Κατηγορίες Δαπανών'!$A$2:$B$7,2))</f>
        <v/>
      </c>
      <c r="F26" s="54"/>
      <c r="G26" s="26"/>
      <c r="I26" s="96" t="s">
        <v>154</v>
      </c>
    </row>
    <row r="27" spans="1:18" s="4" customFormat="1" ht="53.25" customHeight="1" x14ac:dyDescent="0.3">
      <c r="A27" s="22">
        <v>17</v>
      </c>
      <c r="B27" s="93">
        <f t="shared" si="0"/>
        <v>0</v>
      </c>
      <c r="C27" s="56"/>
      <c r="D27" s="23"/>
      <c r="E27" s="24" t="str">
        <f>IF(D27="","",VLOOKUP(D27,'Κατηγορίες Δαπανών'!$A$2:$B$7,2))</f>
        <v/>
      </c>
      <c r="F27" s="54"/>
      <c r="G27" s="26"/>
    </row>
    <row r="28" spans="1:18" s="4" customFormat="1" ht="53.25" customHeight="1" x14ac:dyDescent="0.3">
      <c r="A28" s="22">
        <v>18</v>
      </c>
      <c r="B28" s="93">
        <f t="shared" si="0"/>
        <v>0</v>
      </c>
      <c r="C28" s="56"/>
      <c r="D28" s="23"/>
      <c r="E28" s="24" t="str">
        <f>IF(D28="","",VLOOKUP(D28,'Κατηγορίες Δαπανών'!$A$2:$B$7,2))</f>
        <v/>
      </c>
      <c r="F28" s="54"/>
      <c r="G28" s="26"/>
    </row>
    <row r="29" spans="1:18" s="4" customFormat="1" ht="53.25" customHeight="1" x14ac:dyDescent="0.3">
      <c r="A29" s="22">
        <v>19</v>
      </c>
      <c r="B29" s="93">
        <f t="shared" si="0"/>
        <v>0</v>
      </c>
      <c r="C29" s="56"/>
      <c r="D29" s="23"/>
      <c r="E29" s="24" t="str">
        <f>IF(D29="","",VLOOKUP(D29,'Κατηγορίες Δαπανών'!$A$2:$B$7,2))</f>
        <v/>
      </c>
      <c r="F29" s="54"/>
      <c r="G29" s="26"/>
    </row>
    <row r="30" spans="1:18" s="4" customFormat="1" ht="53.25" customHeight="1" x14ac:dyDescent="0.3">
      <c r="A30" s="22">
        <v>20</v>
      </c>
      <c r="B30" s="93">
        <f t="shared" si="0"/>
        <v>0</v>
      </c>
      <c r="C30" s="56"/>
      <c r="D30" s="23"/>
      <c r="E30" s="24" t="str">
        <f>IF(D30="","",VLOOKUP(D30,'Κατηγορίες Δαπανών'!$A$2:$B$7,2))</f>
        <v/>
      </c>
      <c r="F30" s="54"/>
      <c r="G30" s="26"/>
    </row>
    <row r="31" spans="1:18" s="4" customFormat="1" ht="53.25" customHeight="1" x14ac:dyDescent="0.3">
      <c r="A31" s="22">
        <v>21</v>
      </c>
      <c r="B31" s="93">
        <f t="shared" si="0"/>
        <v>0</v>
      </c>
      <c r="C31" s="56"/>
      <c r="D31" s="23"/>
      <c r="E31" s="24" t="str">
        <f>IF(D31="","",VLOOKUP(D31,'Κατηγορίες Δαπανών'!$A$2:$B$7,2))</f>
        <v/>
      </c>
      <c r="F31" s="54"/>
      <c r="G31" s="26"/>
    </row>
    <row r="32" spans="1:18" s="4" customFormat="1" ht="53.25" customHeight="1" x14ac:dyDescent="0.3">
      <c r="A32" s="22">
        <v>22</v>
      </c>
      <c r="B32" s="93">
        <f t="shared" si="0"/>
        <v>0</v>
      </c>
      <c r="C32" s="56"/>
      <c r="D32" s="23"/>
      <c r="E32" s="24" t="str">
        <f>IF(D32="","",VLOOKUP(D32,'Κατηγορίες Δαπανών'!$A$2:$B$7,2))</f>
        <v/>
      </c>
      <c r="F32" s="54"/>
      <c r="G32" s="26"/>
    </row>
    <row r="33" spans="1:7" s="4" customFormat="1" ht="53.25" customHeight="1" x14ac:dyDescent="0.3">
      <c r="A33" s="22">
        <v>23</v>
      </c>
      <c r="B33" s="93">
        <f t="shared" si="0"/>
        <v>0</v>
      </c>
      <c r="C33" s="56"/>
      <c r="D33" s="23"/>
      <c r="E33" s="24" t="str">
        <f>IF(D33="","",VLOOKUP(D33,'Κατηγορίες Δαπανών'!$A$2:$B$7,2))</f>
        <v/>
      </c>
      <c r="F33" s="54"/>
      <c r="G33" s="26"/>
    </row>
    <row r="34" spans="1:7" s="4" customFormat="1" ht="53.25" customHeight="1" x14ac:dyDescent="0.3">
      <c r="A34" s="22">
        <v>24</v>
      </c>
      <c r="B34" s="93">
        <f t="shared" si="0"/>
        <v>0</v>
      </c>
      <c r="C34" s="56"/>
      <c r="D34" s="23"/>
      <c r="E34" s="24" t="str">
        <f>IF(D34="","",VLOOKUP(D34,'Κατηγορίες Δαπανών'!$A$2:$B$7,2))</f>
        <v/>
      </c>
      <c r="F34" s="54"/>
      <c r="G34" s="26"/>
    </row>
    <row r="35" spans="1:7" s="4" customFormat="1" ht="53.25" customHeight="1" x14ac:dyDescent="0.3">
      <c r="A35" s="22">
        <v>25</v>
      </c>
      <c r="B35" s="93">
        <f t="shared" si="0"/>
        <v>0</v>
      </c>
      <c r="C35" s="56"/>
      <c r="D35" s="23"/>
      <c r="E35" s="24" t="str">
        <f>IF(D35="","",VLOOKUP(D35,'Κατηγορίες Δαπανών'!$A$2:$B$7,2))</f>
        <v/>
      </c>
      <c r="F35" s="54"/>
      <c r="G35" s="26"/>
    </row>
    <row r="36" spans="1:7" s="4" customFormat="1" ht="53.25" customHeight="1" x14ac:dyDescent="0.3">
      <c r="A36" s="22">
        <v>26</v>
      </c>
      <c r="B36" s="93">
        <f t="shared" si="0"/>
        <v>0</v>
      </c>
      <c r="C36" s="56"/>
      <c r="D36" s="23"/>
      <c r="E36" s="24" t="str">
        <f>IF(D36="","",VLOOKUP(D36,'Κατηγορίες Δαπανών'!$A$2:$B$7,2))</f>
        <v/>
      </c>
      <c r="F36" s="54"/>
      <c r="G36" s="26"/>
    </row>
    <row r="37" spans="1:7" s="4" customFormat="1" ht="53.25" customHeight="1" x14ac:dyDescent="0.3">
      <c r="A37" s="22">
        <v>27</v>
      </c>
      <c r="B37" s="93">
        <f t="shared" si="0"/>
        <v>0</v>
      </c>
      <c r="C37" s="56"/>
      <c r="D37" s="23"/>
      <c r="E37" s="24" t="str">
        <f>IF(D37="","",VLOOKUP(D37,'Κατηγορίες Δαπανών'!$A$2:$B$7,2))</f>
        <v/>
      </c>
      <c r="F37" s="54"/>
      <c r="G37" s="26"/>
    </row>
    <row r="38" spans="1:7" s="4" customFormat="1" ht="53.25" customHeight="1" x14ac:dyDescent="0.3">
      <c r="A38" s="22">
        <v>28</v>
      </c>
      <c r="B38" s="93">
        <f t="shared" si="0"/>
        <v>0</v>
      </c>
      <c r="C38" s="56"/>
      <c r="D38" s="23"/>
      <c r="E38" s="24" t="str">
        <f>IF(D38="","",VLOOKUP(D38,'Κατηγορίες Δαπανών'!$A$2:$B$7,2))</f>
        <v/>
      </c>
      <c r="F38" s="54"/>
      <c r="G38" s="26"/>
    </row>
    <row r="39" spans="1:7" s="4" customFormat="1" ht="53.25" customHeight="1" x14ac:dyDescent="0.3">
      <c r="A39" s="22">
        <v>29</v>
      </c>
      <c r="B39" s="93">
        <f t="shared" si="0"/>
        <v>0</v>
      </c>
      <c r="C39" s="56"/>
      <c r="D39" s="23"/>
      <c r="E39" s="24" t="str">
        <f>IF(D39="","",VLOOKUP(D39,'Κατηγορίες Δαπανών'!$A$2:$B$7,2))</f>
        <v/>
      </c>
      <c r="F39" s="54"/>
      <c r="G39" s="26"/>
    </row>
    <row r="40" spans="1:7" s="4" customFormat="1" ht="53.25" customHeight="1" x14ac:dyDescent="0.3">
      <c r="A40" s="22">
        <v>30</v>
      </c>
      <c r="B40" s="93">
        <f t="shared" si="0"/>
        <v>0</v>
      </c>
      <c r="C40" s="56"/>
      <c r="D40" s="23"/>
      <c r="E40" s="24" t="str">
        <f>IF(D40="","",VLOOKUP(D40,'Κατηγορίες Δαπανών'!$A$2:$B$7,2))</f>
        <v/>
      </c>
      <c r="F40" s="54"/>
      <c r="G40" s="26"/>
    </row>
    <row r="41" spans="1:7" s="4" customFormat="1" ht="53.25" customHeight="1" x14ac:dyDescent="0.3">
      <c r="A41" s="22">
        <v>31</v>
      </c>
      <c r="B41" s="93">
        <f t="shared" si="0"/>
        <v>0</v>
      </c>
      <c r="C41" s="56"/>
      <c r="D41" s="23"/>
      <c r="E41" s="24" t="str">
        <f>IF(D41="","",VLOOKUP(D41,'Κατηγορίες Δαπανών'!$A$2:$B$7,2))</f>
        <v/>
      </c>
      <c r="F41" s="54"/>
      <c r="G41" s="26"/>
    </row>
    <row r="42" spans="1:7" s="4" customFormat="1" ht="53.25" customHeight="1" x14ac:dyDescent="0.3">
      <c r="A42" s="22">
        <v>32</v>
      </c>
      <c r="B42" s="93">
        <f t="shared" si="0"/>
        <v>0</v>
      </c>
      <c r="C42" s="56"/>
      <c r="D42" s="23"/>
      <c r="E42" s="24" t="str">
        <f>IF(D42="","",VLOOKUP(D42,'Κατηγορίες Δαπανών'!$A$2:$B$7,2))</f>
        <v/>
      </c>
      <c r="F42" s="54"/>
      <c r="G42" s="26"/>
    </row>
    <row r="43" spans="1:7" s="4" customFormat="1" ht="53.25" customHeight="1" x14ac:dyDescent="0.3">
      <c r="A43" s="22">
        <v>33</v>
      </c>
      <c r="B43" s="93">
        <f t="shared" si="0"/>
        <v>0</v>
      </c>
      <c r="C43" s="56"/>
      <c r="D43" s="23"/>
      <c r="E43" s="24" t="str">
        <f>IF(D43="","",VLOOKUP(D43,'Κατηγορίες Δαπανών'!$A$2:$B$7,2))</f>
        <v/>
      </c>
      <c r="F43" s="54"/>
      <c r="G43" s="26"/>
    </row>
    <row r="44" spans="1:7" s="4" customFormat="1" ht="53.25" customHeight="1" x14ac:dyDescent="0.3">
      <c r="A44" s="22">
        <v>34</v>
      </c>
      <c r="B44" s="93">
        <f t="shared" si="0"/>
        <v>0</v>
      </c>
      <c r="C44" s="56"/>
      <c r="D44" s="23"/>
      <c r="E44" s="24" t="str">
        <f>IF(D44="","",VLOOKUP(D44,'Κατηγορίες Δαπανών'!$A$2:$B$7,2))</f>
        <v/>
      </c>
      <c r="F44" s="54"/>
      <c r="G44" s="26"/>
    </row>
    <row r="45" spans="1:7" s="4" customFormat="1" ht="53.25" customHeight="1" x14ac:dyDescent="0.3">
      <c r="A45" s="22">
        <v>35</v>
      </c>
      <c r="B45" s="93">
        <f t="shared" si="0"/>
        <v>0</v>
      </c>
      <c r="C45" s="56"/>
      <c r="D45" s="23"/>
      <c r="E45" s="24" t="str">
        <f>IF(D45="","",VLOOKUP(D45,'Κατηγορίες Δαπανών'!$A$2:$B$7,2))</f>
        <v/>
      </c>
      <c r="F45" s="54"/>
      <c r="G45" s="26"/>
    </row>
    <row r="46" spans="1:7" s="4" customFormat="1" ht="53.25" customHeight="1" x14ac:dyDescent="0.3">
      <c r="A46" s="22">
        <v>36</v>
      </c>
      <c r="B46" s="93">
        <f t="shared" si="0"/>
        <v>0</v>
      </c>
      <c r="C46" s="56"/>
      <c r="D46" s="23"/>
      <c r="E46" s="24" t="str">
        <f>IF(D46="","",VLOOKUP(D46,'Κατηγορίες Δαπανών'!$A$2:$B$7,2))</f>
        <v/>
      </c>
      <c r="F46" s="54"/>
      <c r="G46" s="26"/>
    </row>
    <row r="47" spans="1:7" s="4" customFormat="1" ht="53.25" customHeight="1" x14ac:dyDescent="0.3">
      <c r="A47" s="22">
        <v>37</v>
      </c>
      <c r="B47" s="93">
        <f t="shared" si="0"/>
        <v>0</v>
      </c>
      <c r="C47" s="56"/>
      <c r="D47" s="23"/>
      <c r="E47" s="24" t="str">
        <f>IF(D47="","",VLOOKUP(D47,'Κατηγορίες Δαπανών'!$A$2:$B$7,2))</f>
        <v/>
      </c>
      <c r="F47" s="54"/>
      <c r="G47" s="26"/>
    </row>
    <row r="48" spans="1:7" s="4" customFormat="1" ht="53.25" customHeight="1" x14ac:dyDescent="0.3">
      <c r="A48" s="22">
        <v>38</v>
      </c>
      <c r="B48" s="93">
        <f t="shared" si="0"/>
        <v>0</v>
      </c>
      <c r="C48" s="56"/>
      <c r="D48" s="23"/>
      <c r="E48" s="24" t="str">
        <f>IF(D48="","",VLOOKUP(D48,'Κατηγορίες Δαπανών'!$A$2:$B$7,2))</f>
        <v/>
      </c>
      <c r="F48" s="54"/>
      <c r="G48" s="26"/>
    </row>
    <row r="49" spans="1:7" s="4" customFormat="1" ht="53.25" customHeight="1" x14ac:dyDescent="0.3">
      <c r="A49" s="22">
        <v>39</v>
      </c>
      <c r="B49" s="93">
        <f t="shared" si="0"/>
        <v>0</v>
      </c>
      <c r="C49" s="56"/>
      <c r="D49" s="23"/>
      <c r="E49" s="24" t="str">
        <f>IF(D49="","",VLOOKUP(D49,'Κατηγορίες Δαπανών'!$A$2:$B$7,2))</f>
        <v/>
      </c>
      <c r="F49" s="54"/>
      <c r="G49" s="26"/>
    </row>
    <row r="50" spans="1:7" s="4" customFormat="1" ht="53.25" customHeight="1" x14ac:dyDescent="0.3">
      <c r="A50" s="22">
        <v>40</v>
      </c>
      <c r="B50" s="93">
        <f t="shared" si="0"/>
        <v>0</v>
      </c>
      <c r="C50" s="56"/>
      <c r="D50" s="23"/>
      <c r="E50" s="24" t="str">
        <f>IF(D50="","",VLOOKUP(D50,'Κατηγορίες Δαπανών'!$A$2:$B$7,2))</f>
        <v/>
      </c>
      <c r="F50" s="54"/>
      <c r="G50" s="26"/>
    </row>
    <row r="51" spans="1:7" s="4" customFormat="1" ht="53.25" customHeight="1" x14ac:dyDescent="0.3">
      <c r="A51" s="22">
        <v>41</v>
      </c>
      <c r="B51" s="93">
        <f t="shared" si="0"/>
        <v>0</v>
      </c>
      <c r="C51" s="56"/>
      <c r="D51" s="23"/>
      <c r="E51" s="24" t="str">
        <f>IF(D51="","",VLOOKUP(D51,'Κατηγορίες Δαπανών'!$A$2:$B$7,2))</f>
        <v/>
      </c>
      <c r="F51" s="54"/>
      <c r="G51" s="26"/>
    </row>
    <row r="52" spans="1:7" s="4" customFormat="1" ht="53.25" customHeight="1" x14ac:dyDescent="0.3">
      <c r="A52" s="22">
        <v>42</v>
      </c>
      <c r="B52" s="93">
        <f t="shared" si="0"/>
        <v>0</v>
      </c>
      <c r="C52" s="56"/>
      <c r="D52" s="23"/>
      <c r="E52" s="24" t="str">
        <f>IF(D52="","",VLOOKUP(D52,'Κατηγορίες Δαπανών'!$A$2:$B$7,2))</f>
        <v/>
      </c>
      <c r="F52" s="54"/>
      <c r="G52" s="26"/>
    </row>
    <row r="53" spans="1:7" s="4" customFormat="1" ht="53.25" customHeight="1" x14ac:dyDescent="0.3">
      <c r="A53" s="22">
        <v>43</v>
      </c>
      <c r="B53" s="93">
        <f t="shared" si="0"/>
        <v>0</v>
      </c>
      <c r="C53" s="56"/>
      <c r="D53" s="23"/>
      <c r="E53" s="24" t="str">
        <f>IF(D53="","",VLOOKUP(D53,'Κατηγορίες Δαπανών'!$A$2:$B$7,2))</f>
        <v/>
      </c>
      <c r="F53" s="54"/>
      <c r="G53" s="26"/>
    </row>
    <row r="54" spans="1:7" s="4" customFormat="1" ht="53.25" customHeight="1" x14ac:dyDescent="0.3">
      <c r="A54" s="22">
        <v>44</v>
      </c>
      <c r="B54" s="93">
        <f t="shared" si="0"/>
        <v>0</v>
      </c>
      <c r="C54" s="56"/>
      <c r="D54" s="23"/>
      <c r="E54" s="24" t="str">
        <f>IF(D54="","",VLOOKUP(D54,'Κατηγορίες Δαπανών'!$A$2:$B$7,2))</f>
        <v/>
      </c>
      <c r="F54" s="54"/>
      <c r="G54" s="26"/>
    </row>
    <row r="55" spans="1:7" s="4" customFormat="1" ht="53.25" customHeight="1" x14ac:dyDescent="0.3">
      <c r="A55" s="22">
        <v>45</v>
      </c>
      <c r="B55" s="93">
        <f t="shared" si="0"/>
        <v>0</v>
      </c>
      <c r="C55" s="56"/>
      <c r="D55" s="23"/>
      <c r="E55" s="24" t="str">
        <f>IF(D55="","",VLOOKUP(D55,'Κατηγορίες Δαπανών'!$A$2:$B$7,2))</f>
        <v/>
      </c>
      <c r="F55" s="54"/>
      <c r="G55" s="26"/>
    </row>
    <row r="56" spans="1:7" s="4" customFormat="1" ht="53.25" customHeight="1" x14ac:dyDescent="0.3">
      <c r="A56" s="22">
        <v>46</v>
      </c>
      <c r="B56" s="93">
        <f t="shared" si="0"/>
        <v>0</v>
      </c>
      <c r="C56" s="56"/>
      <c r="D56" s="23"/>
      <c r="E56" s="24" t="str">
        <f>IF(D56="","",VLOOKUP(D56,'Κατηγορίες Δαπανών'!$A$2:$B$7,2))</f>
        <v/>
      </c>
      <c r="F56" s="54"/>
      <c r="G56" s="26"/>
    </row>
    <row r="57" spans="1:7" s="4" customFormat="1" ht="53.25" customHeight="1" x14ac:dyDescent="0.3">
      <c r="A57" s="22">
        <v>47</v>
      </c>
      <c r="B57" s="93">
        <f t="shared" si="0"/>
        <v>0</v>
      </c>
      <c r="C57" s="56"/>
      <c r="D57" s="23"/>
      <c r="E57" s="24" t="str">
        <f>IF(D57="","",VLOOKUP(D57,'Κατηγορίες Δαπανών'!$A$2:$B$7,2))</f>
        <v/>
      </c>
      <c r="F57" s="54"/>
      <c r="G57" s="26"/>
    </row>
    <row r="58" spans="1:7" s="4" customFormat="1" ht="53.25" customHeight="1" x14ac:dyDescent="0.3">
      <c r="A58" s="22">
        <v>48</v>
      </c>
      <c r="B58" s="93">
        <f t="shared" si="0"/>
        <v>0</v>
      </c>
      <c r="C58" s="56"/>
      <c r="D58" s="23"/>
      <c r="E58" s="24" t="str">
        <f>IF(D58="","",VLOOKUP(D58,'Κατηγορίες Δαπανών'!$A$2:$B$7,2))</f>
        <v/>
      </c>
      <c r="F58" s="54"/>
      <c r="G58" s="26"/>
    </row>
    <row r="59" spans="1:7" s="4" customFormat="1" ht="53.25" customHeight="1" x14ac:dyDescent="0.3">
      <c r="A59" s="22">
        <v>49</v>
      </c>
      <c r="B59" s="93">
        <f t="shared" si="0"/>
        <v>0</v>
      </c>
      <c r="C59" s="56"/>
      <c r="D59" s="23"/>
      <c r="E59" s="24" t="str">
        <f>IF(D59="","",VLOOKUP(D59,'Κατηγορίες Δαπανών'!$A$2:$B$7,2))</f>
        <v/>
      </c>
      <c r="F59" s="54"/>
      <c r="G59" s="26"/>
    </row>
    <row r="60" spans="1:7" s="41" customFormat="1" ht="53.25" customHeight="1" x14ac:dyDescent="0.3">
      <c r="A60" s="22">
        <v>50</v>
      </c>
      <c r="B60" s="93">
        <f t="shared" si="0"/>
        <v>0</v>
      </c>
      <c r="C60" s="56"/>
      <c r="D60" s="23"/>
      <c r="E60" s="24" t="str">
        <f>IF(D60="","",VLOOKUP(D60,'Κατηγορίες Δαπανών'!$A$2:$B$7,2))</f>
        <v/>
      </c>
      <c r="F60" s="54"/>
      <c r="G60" s="26"/>
    </row>
    <row r="61" spans="1:7" s="41" customFormat="1" ht="21" x14ac:dyDescent="0.3">
      <c r="A61" s="129" t="s">
        <v>68</v>
      </c>
      <c r="B61" s="130"/>
      <c r="C61" s="130"/>
      <c r="D61" s="130"/>
      <c r="E61" s="130"/>
      <c r="F61" s="131"/>
      <c r="G61" s="25">
        <f>SUM(G9:G60)</f>
        <v>0</v>
      </c>
    </row>
    <row r="62" spans="1:7" s="4" customFormat="1" ht="25.8" x14ac:dyDescent="0.3">
      <c r="A62" s="9"/>
      <c r="B62" s="9"/>
      <c r="C62" s="9"/>
      <c r="D62" s="15"/>
      <c r="E62" s="15"/>
      <c r="F62" s="132"/>
      <c r="G62" s="132"/>
    </row>
    <row r="63" spans="1:7" x14ac:dyDescent="0.3">
      <c r="A63" s="8"/>
      <c r="B63" s="8"/>
      <c r="C63" s="8"/>
      <c r="D63" s="133" t="s">
        <v>22</v>
      </c>
      <c r="E63" s="133"/>
      <c r="F63" s="27"/>
      <c r="G63" s="27"/>
    </row>
    <row r="64" spans="1:7" ht="15" thickBot="1" x14ac:dyDescent="0.35">
      <c r="A64" s="8"/>
      <c r="B64" s="8"/>
      <c r="C64" s="8"/>
      <c r="D64" s="134" t="s">
        <v>14</v>
      </c>
      <c r="E64" s="134"/>
      <c r="F64" s="27"/>
      <c r="G64" s="27"/>
    </row>
    <row r="65" spans="1:7" ht="19.5" customHeight="1" thickBot="1" x14ac:dyDescent="0.35">
      <c r="A65" s="8"/>
      <c r="B65" s="8"/>
      <c r="C65" s="8"/>
      <c r="D65" s="135"/>
      <c r="E65" s="136"/>
      <c r="F65" s="27"/>
      <c r="G65" s="27"/>
    </row>
    <row r="66" spans="1:7" ht="15" thickBot="1" x14ac:dyDescent="0.35">
      <c r="A66" s="8"/>
      <c r="B66" s="8"/>
      <c r="C66" s="8"/>
      <c r="D66" s="8"/>
      <c r="E66" s="8"/>
      <c r="F66" s="27"/>
      <c r="G66" s="27"/>
    </row>
    <row r="67" spans="1:7" ht="25.5" customHeight="1" x14ac:dyDescent="0.3">
      <c r="A67" s="8"/>
      <c r="B67" s="8"/>
      <c r="C67" s="8"/>
      <c r="D67" s="137"/>
      <c r="E67" s="138"/>
      <c r="F67" s="27"/>
      <c r="G67" s="27"/>
    </row>
    <row r="68" spans="1:7" ht="25.5" customHeight="1" x14ac:dyDescent="0.3">
      <c r="A68" s="8"/>
      <c r="B68" s="8"/>
      <c r="C68" s="8"/>
      <c r="D68" s="139"/>
      <c r="E68" s="140"/>
      <c r="F68" s="27"/>
      <c r="G68" s="27"/>
    </row>
    <row r="69" spans="1:7" ht="25.5" customHeight="1" thickBot="1" x14ac:dyDescent="0.35">
      <c r="A69" s="8"/>
      <c r="B69" s="8"/>
      <c r="C69" s="8"/>
      <c r="D69" s="141"/>
      <c r="E69" s="142"/>
      <c r="F69" s="27"/>
      <c r="G69" s="27"/>
    </row>
    <row r="70" spans="1:7" x14ac:dyDescent="0.3">
      <c r="A70" s="8"/>
      <c r="B70" s="8"/>
      <c r="C70" s="8"/>
      <c r="D70" s="128" t="s">
        <v>15</v>
      </c>
      <c r="E70" s="128"/>
      <c r="F70" s="27"/>
      <c r="G70" s="27"/>
    </row>
    <row r="71" spans="1:7" x14ac:dyDescent="0.3">
      <c r="F71" s="27"/>
      <c r="G71" s="27"/>
    </row>
    <row r="72" spans="1:7" x14ac:dyDescent="0.3">
      <c r="F72" s="27"/>
      <c r="G72" s="27"/>
    </row>
    <row r="73" spans="1:7" x14ac:dyDescent="0.3">
      <c r="F73" s="27"/>
      <c r="G73" s="27"/>
    </row>
    <row r="74" spans="1:7" x14ac:dyDescent="0.3">
      <c r="G74" s="27"/>
    </row>
  </sheetData>
  <sheetProtection algorithmName="SHA-512" hashValue="XpHk4WBETxq9LDCq37BibTwQxo6Fqy40Op/C/kCVa9PRVyHu1W/HDwTsSImDAhmpETrtsrxBzLRGOEoLPZLE4Q==" saltValue="RM3Q1PAsHeX12YQfpWBxHA==" spinCount="100000" sheet="1" objects="1" scenarios="1"/>
  <mergeCells count="30">
    <mergeCell ref="I25:R25"/>
    <mergeCell ref="I11:Q11"/>
    <mergeCell ref="I13:Q13"/>
    <mergeCell ref="I14:R14"/>
    <mergeCell ref="A5:D6"/>
    <mergeCell ref="A7:F7"/>
    <mergeCell ref="A8:G8"/>
    <mergeCell ref="I12:Q12"/>
    <mergeCell ref="A1:G1"/>
    <mergeCell ref="A2:F2"/>
    <mergeCell ref="A3:D3"/>
    <mergeCell ref="E3:G3"/>
    <mergeCell ref="A4:D4"/>
    <mergeCell ref="E4:G4"/>
    <mergeCell ref="S14:S16"/>
    <mergeCell ref="U15:Z15"/>
    <mergeCell ref="I16:R17"/>
    <mergeCell ref="D70:E70"/>
    <mergeCell ref="A61:F61"/>
    <mergeCell ref="F62:G62"/>
    <mergeCell ref="D63:E63"/>
    <mergeCell ref="D64:E64"/>
    <mergeCell ref="D65:E65"/>
    <mergeCell ref="D67:E69"/>
    <mergeCell ref="I22:K22"/>
    <mergeCell ref="I23:K23"/>
    <mergeCell ref="I20:K20"/>
    <mergeCell ref="I19:R19"/>
    <mergeCell ref="I21:K21"/>
    <mergeCell ref="L23:M23"/>
  </mergeCells>
  <phoneticPr fontId="5" type="noConversion"/>
  <hyperlinks>
    <hyperlink ref="I26" r:id="rId1" xr:uid="{85125DFA-F45B-47F7-97D2-31AB23259BF2}"/>
  </hyperlinks>
  <pageMargins left="0.51181102362204722" right="0.43307086614173229" top="0.59055118110236227" bottom="0.55118110236220474" header="0.31496062992125984" footer="0.31496062992125984"/>
  <pageSetup paperSize="9" scale="49" orientation="portrait" r:id="rId2"/>
  <headerFooter>
    <oddFooter>&amp;L&amp;A&amp;RΣελίδα &amp;P από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ληροφορίες/Information:" prompt="Παρακαλώ επιλέξτε από την λίστα_x000a__x000a_Please choose from the list" xr:uid="{D88FA151-6A95-4B38-B84B-A10720C2D0B4}">
          <x14:formula1>
            <xm:f>'Κατηγορίες Δαπανών'!$A$2:$A$7</xm:f>
          </x14:formula1>
          <xm:sqref>D12:D13 D15:D16 D18:D19 D21:D22 D24:D25 D27:D28 D30:D31 D33:D34 D57:D60 D36:D37 D39:D40 D42:D43 D45:D46 D48:D49 D51:D52 D54:D55</xm:sqref>
        </x14:dataValidation>
        <x14:dataValidation type="list" allowBlank="1" showInputMessage="1" showErrorMessage="1" promptTitle="Πληροφορίες/Information:" prompt="Παρακαλώ επιλέξτε από την λίστα_x000a__x000a_Please choose from the list" xr:uid="{6D3106B7-66DB-4268-B6E0-EBF03FD2A51D}">
          <x14:formula1>
            <xm:f>'Κατηγορίες Δαπανών'!$A$2:$A$4</xm:f>
          </x14:formula1>
          <xm:sqref>D11 D14 D17 D20 D23 D26 D29 D32 D35 D38 D41 D44 D47 D50 D53 D56</xm:sqref>
        </x14:dataValidation>
        <x14:dataValidation type="list" allowBlank="1" showInputMessage="1" showErrorMessage="1" xr:uid="{88205CB4-3B54-4F21-9BDC-628202D70CF2}">
          <x14:formula1>
            <xm:f>'Επιλογή Αξόνων &amp; Δράσεων'!$B$13:$B$18</xm:f>
          </x14:formula1>
          <xm:sqref>C11:C60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FC50-DF27-4647-B45E-30D372147FF1}">
  <dimension ref="A1:AH74"/>
  <sheetViews>
    <sheetView showGridLines="0" view="pageBreakPreview" zoomScale="80" zoomScaleNormal="115" zoomScaleSheetLayoutView="80" workbookViewId="0">
      <selection activeCell="G11" sqref="G11"/>
    </sheetView>
  </sheetViews>
  <sheetFormatPr defaultColWidth="9.109375" defaultRowHeight="14.4" x14ac:dyDescent="0.3"/>
  <cols>
    <col min="1" max="1" width="6.44140625" style="5" customWidth="1"/>
    <col min="2" max="2" width="39.6640625" style="5" customWidth="1"/>
    <col min="3" max="3" width="18.88671875" style="5" customWidth="1"/>
    <col min="4" max="4" width="19" style="5" customWidth="1"/>
    <col min="5" max="5" width="12.88671875" style="5" customWidth="1"/>
    <col min="6" max="6" width="73" style="5" customWidth="1"/>
    <col min="7" max="7" width="18.44140625" style="5" customWidth="1"/>
    <col min="8" max="10" width="9.109375" style="1"/>
    <col min="11" max="11" width="18.88671875" style="1" customWidth="1"/>
    <col min="12" max="12" width="10.6640625" style="1" customWidth="1"/>
    <col min="13" max="13" width="11.88671875" style="1" customWidth="1"/>
    <col min="14" max="14" width="12.6640625" style="1" customWidth="1"/>
    <col min="15" max="16384" width="9.109375" style="1"/>
  </cols>
  <sheetData>
    <row r="1" spans="1:34" ht="31.2" x14ac:dyDescent="0.3">
      <c r="A1" s="150" t="s">
        <v>159</v>
      </c>
      <c r="B1" s="151"/>
      <c r="C1" s="151"/>
      <c r="D1" s="151"/>
      <c r="E1" s="151"/>
      <c r="F1" s="151"/>
      <c r="G1" s="151"/>
    </row>
    <row r="2" spans="1:34" ht="5.25" customHeight="1" x14ac:dyDescent="0.3">
      <c r="A2" s="152"/>
      <c r="B2" s="152"/>
      <c r="C2" s="152"/>
      <c r="D2" s="152"/>
      <c r="E2" s="152"/>
      <c r="F2" s="152"/>
      <c r="G2" s="1"/>
    </row>
    <row r="3" spans="1:34" ht="16.5" customHeight="1" x14ac:dyDescent="0.3">
      <c r="A3" s="153" t="s">
        <v>35</v>
      </c>
      <c r="B3" s="153"/>
      <c r="C3" s="153"/>
      <c r="D3" s="153"/>
      <c r="E3" s="154" t="str">
        <f>IF('Στοιχεία Έργου'!B9="","ΠΑΡΑΚΑΛΟΥΜΕ ΣΥΜΠΛΗΡΩΣΤΕ ΤΑ ΣΤΟΙΧΕΙΑ ΣΤΗΝ ΣΕΛΙΔΑ ΣΤΟΙΧΕΙΑ ΕΡΓΟΥ",'Στοιχεία Έργου'!B9)</f>
        <v>ΠΑΡΑΚΑΛΟΥΜΕ ΣΥΜΠΛΗΡΩΣΤΕ ΤΑ ΣΤΟΙΧΕΙΑ ΣΤΗΝ ΣΕΛΙΔΑ ΣΤΟΙΧΕΙΑ ΕΡΓΟΥ</v>
      </c>
      <c r="F3" s="155"/>
      <c r="G3" s="155"/>
    </row>
    <row r="4" spans="1:34" ht="33.75" customHeight="1" x14ac:dyDescent="0.3">
      <c r="A4" s="156" t="s">
        <v>115</v>
      </c>
      <c r="B4" s="156"/>
      <c r="C4" s="156"/>
      <c r="D4" s="156"/>
      <c r="E4" s="154" t="str">
        <f>IF('Στοιχεία Έργου'!B11="","ΠΑΡΑΚΑΛΟΥΜΕ ΣΥΜΠΛΗΡΩΣΤΕ ΤΑ ΣΤΟΙΧΕΙΑ ΣΤΗΝ ΣΕΛΙΔΑ ΣΤΟΙΧΕΙΑ ΕΡΓΟΥ",'Στοιχεία Έργου'!B11)</f>
        <v>ΠΑΡΑΚΑΛΟΥΜΕ ΣΥΜΠΛΗΡΩΣΤΕ ΤΑ ΣΤΟΙΧΕΙΑ ΣΤΗΝ ΣΕΛΙΔΑ ΣΤΟΙΧΕΙΑ ΕΡΓΟΥ</v>
      </c>
      <c r="F4" s="155"/>
      <c r="G4" s="155"/>
    </row>
    <row r="5" spans="1:34" ht="16.5" customHeight="1" x14ac:dyDescent="0.3">
      <c r="A5" s="156" t="s">
        <v>116</v>
      </c>
      <c r="B5" s="156"/>
      <c r="C5" s="156"/>
      <c r="D5" s="159"/>
      <c r="E5" s="28" t="str">
        <f>IF('Στοιχεία Έργου'!C13="","",'Στοιχεία Έργου'!C13)</f>
        <v/>
      </c>
      <c r="F5" s="1"/>
      <c r="G5" s="1"/>
    </row>
    <row r="6" spans="1:34" ht="16.5" customHeight="1" x14ac:dyDescent="0.3">
      <c r="A6" s="156"/>
      <c r="B6" s="156"/>
      <c r="C6" s="156"/>
      <c r="D6" s="159"/>
      <c r="E6" s="28" t="str">
        <f>IF('Στοιχεία Έργου'!E13="","",'Στοιχεία Έργου'!E13)</f>
        <v/>
      </c>
      <c r="F6" s="21"/>
      <c r="G6" s="21"/>
      <c r="H6" s="21"/>
      <c r="I6" s="21"/>
    </row>
    <row r="7" spans="1:34" ht="5.25" customHeight="1" x14ac:dyDescent="0.3">
      <c r="A7" s="152"/>
      <c r="B7" s="152"/>
      <c r="C7" s="152"/>
      <c r="D7" s="152"/>
      <c r="E7" s="152"/>
      <c r="F7" s="152"/>
      <c r="G7" s="1"/>
    </row>
    <row r="8" spans="1:34" ht="20.25" customHeight="1" x14ac:dyDescent="0.3">
      <c r="A8" s="160" t="s">
        <v>24</v>
      </c>
      <c r="B8" s="161"/>
      <c r="C8" s="161"/>
      <c r="D8" s="161"/>
      <c r="E8" s="161"/>
      <c r="F8" s="161"/>
      <c r="G8" s="161"/>
    </row>
    <row r="9" spans="1:34" ht="5.25" customHeight="1" x14ac:dyDescent="0.3">
      <c r="A9" s="6"/>
      <c r="B9" s="6"/>
      <c r="C9" s="6"/>
      <c r="D9" s="6"/>
      <c r="E9" s="6"/>
      <c r="F9" s="6"/>
      <c r="G9" s="7"/>
    </row>
    <row r="10" spans="1:34" ht="54.75" customHeight="1" x14ac:dyDescent="0.3">
      <c r="A10" s="13" t="s">
        <v>0</v>
      </c>
      <c r="B10" s="13" t="s">
        <v>127</v>
      </c>
      <c r="C10" s="13" t="s">
        <v>128</v>
      </c>
      <c r="D10" s="13" t="s">
        <v>8</v>
      </c>
      <c r="E10" s="3" t="s">
        <v>25</v>
      </c>
      <c r="F10" s="13" t="s">
        <v>36</v>
      </c>
      <c r="G10" s="13" t="s">
        <v>26</v>
      </c>
      <c r="I10" s="39" t="s">
        <v>43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"/>
      <c r="U10" s="4"/>
      <c r="V10" s="4"/>
      <c r="W10" s="4"/>
      <c r="X10" s="4"/>
      <c r="Y10" s="4"/>
      <c r="Z10" s="4"/>
    </row>
    <row r="11" spans="1:34" s="4" customFormat="1" ht="53.25" customHeight="1" x14ac:dyDescent="0.3">
      <c r="A11" s="22">
        <v>1</v>
      </c>
      <c r="B11" s="93">
        <f>'Επιλογή Αξόνων &amp; Δράσεων'!C20</f>
        <v>0</v>
      </c>
      <c r="C11" s="56"/>
      <c r="D11" s="23"/>
      <c r="E11" s="24" t="str">
        <f>IF(D11="","",VLOOKUP(D11,'Κατηγορίες Δαπανών'!$A$2:$B$7,2))</f>
        <v/>
      </c>
      <c r="F11" s="57"/>
      <c r="G11" s="26"/>
      <c r="I11" s="98" t="s">
        <v>138</v>
      </c>
      <c r="J11" s="98"/>
      <c r="K11" s="98"/>
      <c r="L11" s="98"/>
      <c r="M11" s="98"/>
      <c r="N11" s="98"/>
      <c r="O11" s="98"/>
      <c r="P11" s="98"/>
      <c r="Q11" s="98"/>
      <c r="R11" s="51"/>
      <c r="S11" s="37"/>
    </row>
    <row r="12" spans="1:34" s="4" customFormat="1" ht="53.25" customHeight="1" x14ac:dyDescent="0.3">
      <c r="A12" s="22">
        <v>2</v>
      </c>
      <c r="B12" s="93">
        <f t="shared" ref="B12:B60" si="0">B11</f>
        <v>0</v>
      </c>
      <c r="C12" s="56"/>
      <c r="D12" s="23"/>
      <c r="E12" s="24" t="str">
        <f>IF(D12="","",VLOOKUP(D12,'Κατηγορίες Δαπανών'!$A$2:$B$7,2))</f>
        <v/>
      </c>
      <c r="F12" s="54"/>
      <c r="G12" s="26"/>
      <c r="I12" s="98" t="s">
        <v>135</v>
      </c>
      <c r="J12" s="98"/>
      <c r="K12" s="98"/>
      <c r="L12" s="98"/>
      <c r="M12" s="98"/>
      <c r="N12" s="98"/>
      <c r="O12" s="98"/>
      <c r="P12" s="98"/>
      <c r="Q12" s="98"/>
      <c r="R12" s="51"/>
      <c r="S12" s="37"/>
    </row>
    <row r="13" spans="1:34" s="4" customFormat="1" ht="53.25" customHeight="1" x14ac:dyDescent="0.3">
      <c r="A13" s="22">
        <v>3</v>
      </c>
      <c r="B13" s="93">
        <f t="shared" si="0"/>
        <v>0</v>
      </c>
      <c r="C13" s="56"/>
      <c r="D13" s="23"/>
      <c r="E13" s="24" t="str">
        <f>IF(D13="","",VLOOKUP(D13,'Κατηγορίες Δαπανών'!$A$2:$B$7,2))</f>
        <v/>
      </c>
      <c r="F13" s="54"/>
      <c r="G13" s="26"/>
      <c r="I13" s="98" t="s">
        <v>129</v>
      </c>
      <c r="J13" s="98"/>
      <c r="K13" s="98"/>
      <c r="L13" s="98"/>
      <c r="M13" s="98"/>
      <c r="N13" s="98"/>
      <c r="O13" s="98"/>
      <c r="P13" s="98"/>
      <c r="Q13" s="98"/>
      <c r="R13" s="51"/>
      <c r="S13" s="37"/>
    </row>
    <row r="14" spans="1:34" s="4" customFormat="1" ht="53.25" customHeight="1" x14ac:dyDescent="0.3">
      <c r="A14" s="22">
        <v>4</v>
      </c>
      <c r="B14" s="93">
        <f t="shared" si="0"/>
        <v>0</v>
      </c>
      <c r="C14" s="56"/>
      <c r="D14" s="23"/>
      <c r="E14" s="24" t="str">
        <f>IF(D14="","",VLOOKUP(D14,'Κατηγορίες Δαπανών'!$A$2:$B$7,2))</f>
        <v/>
      </c>
      <c r="F14" s="54"/>
      <c r="G14" s="26"/>
      <c r="I14" s="98" t="s">
        <v>72</v>
      </c>
      <c r="J14" s="98"/>
      <c r="K14" s="98"/>
      <c r="L14" s="98"/>
      <c r="M14" s="98"/>
      <c r="N14" s="98"/>
      <c r="O14" s="98"/>
      <c r="P14" s="98"/>
      <c r="Q14" s="98"/>
      <c r="R14" s="98"/>
      <c r="S14" s="125"/>
      <c r="T14" s="35"/>
      <c r="U14" s="35"/>
      <c r="V14" s="35"/>
      <c r="W14" s="35"/>
      <c r="X14" s="35"/>
      <c r="Y14" s="35"/>
      <c r="Z14" s="35"/>
    </row>
    <row r="15" spans="1:34" s="4" customFormat="1" ht="53.25" customHeight="1" x14ac:dyDescent="0.3">
      <c r="A15" s="22">
        <v>5</v>
      </c>
      <c r="B15" s="93">
        <f t="shared" si="0"/>
        <v>0</v>
      </c>
      <c r="C15" s="56"/>
      <c r="D15" s="23"/>
      <c r="E15" s="24" t="str">
        <f>IF(D15="","",VLOOKUP(D15,'Κατηγορίες Δαπανών'!$A$2:$B$7,2))</f>
        <v/>
      </c>
      <c r="F15" s="54"/>
      <c r="G15" s="26"/>
      <c r="I15" s="38" t="s">
        <v>146</v>
      </c>
      <c r="J15" s="51"/>
      <c r="K15" s="51"/>
      <c r="L15" s="51"/>
      <c r="M15" s="51"/>
      <c r="N15" s="51"/>
      <c r="O15" s="51"/>
      <c r="P15" s="51"/>
      <c r="Q15" s="51"/>
      <c r="R15" s="38"/>
      <c r="S15" s="126"/>
      <c r="U15" s="127" t="s">
        <v>136</v>
      </c>
      <c r="V15" s="127"/>
      <c r="W15" s="127"/>
      <c r="X15" s="127"/>
      <c r="Y15" s="127"/>
      <c r="Z15" s="127"/>
      <c r="AA15" s="35"/>
      <c r="AB15" s="35"/>
      <c r="AC15" s="35"/>
      <c r="AD15" s="35"/>
      <c r="AE15" s="35"/>
      <c r="AF15" s="35"/>
      <c r="AG15" s="35"/>
      <c r="AH15" s="35"/>
    </row>
    <row r="16" spans="1:34" s="4" customFormat="1" ht="53.25" customHeight="1" x14ac:dyDescent="0.3">
      <c r="A16" s="22">
        <v>6</v>
      </c>
      <c r="B16" s="93">
        <f t="shared" si="0"/>
        <v>0</v>
      </c>
      <c r="C16" s="56"/>
      <c r="D16" s="23"/>
      <c r="E16" s="24" t="str">
        <f>IF(D16="","",VLOOKUP(D16,'Κατηγορίες Δαπανών'!$A$2:$B$7,2))</f>
        <v/>
      </c>
      <c r="F16" s="54"/>
      <c r="G16" s="26"/>
      <c r="I16" s="98" t="s">
        <v>73</v>
      </c>
      <c r="J16" s="98"/>
      <c r="K16" s="98"/>
      <c r="L16" s="98"/>
      <c r="M16" s="98"/>
      <c r="N16" s="98"/>
      <c r="O16" s="98"/>
      <c r="P16" s="98"/>
      <c r="Q16" s="98"/>
      <c r="R16" s="98"/>
      <c r="S16" s="126"/>
    </row>
    <row r="17" spans="1:18" s="4" customFormat="1" ht="53.25" customHeight="1" x14ac:dyDescent="0.3">
      <c r="A17" s="22">
        <v>7</v>
      </c>
      <c r="B17" s="93">
        <f t="shared" si="0"/>
        <v>0</v>
      </c>
      <c r="C17" s="56"/>
      <c r="D17" s="23"/>
      <c r="E17" s="24" t="str">
        <f>IF(D17="","",VLOOKUP(D17,'Κατηγορίες Δαπανών'!$A$2:$B$7,2))</f>
        <v/>
      </c>
      <c r="F17" s="54"/>
      <c r="G17" s="26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s="4" customFormat="1" ht="53.25" customHeight="1" x14ac:dyDescent="0.3">
      <c r="A18" s="22">
        <v>8</v>
      </c>
      <c r="B18" s="93">
        <f t="shared" si="0"/>
        <v>0</v>
      </c>
      <c r="C18" s="56"/>
      <c r="D18" s="23"/>
      <c r="E18" s="24" t="str">
        <f>IF(D18="","",VLOOKUP(D18,'Κατηγορίες Δαπανών'!$A$2:$B$7,2))</f>
        <v/>
      </c>
      <c r="F18" s="54"/>
      <c r="G18" s="26"/>
      <c r="I18" s="143" t="s">
        <v>147</v>
      </c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s="4" customFormat="1" ht="53.25" customHeight="1" x14ac:dyDescent="0.3">
      <c r="A19" s="22">
        <v>9</v>
      </c>
      <c r="B19" s="93">
        <f t="shared" si="0"/>
        <v>0</v>
      </c>
      <c r="C19" s="56"/>
      <c r="D19" s="23"/>
      <c r="E19" s="24" t="str">
        <f>IF(D19="","",VLOOKUP(D19,'Κατηγορίες Δαπανών'!$A$2:$B$7,2))</f>
        <v/>
      </c>
      <c r="F19" s="54"/>
      <c r="G19" s="26"/>
      <c r="I19" s="144" t="s">
        <v>156</v>
      </c>
      <c r="J19" s="145"/>
      <c r="K19" s="146"/>
      <c r="L19" s="94" t="s">
        <v>148</v>
      </c>
      <c r="M19" s="94"/>
    </row>
    <row r="20" spans="1:18" s="4" customFormat="1" ht="53.25" customHeight="1" x14ac:dyDescent="0.3">
      <c r="A20" s="22">
        <v>10</v>
      </c>
      <c r="B20" s="93">
        <f t="shared" si="0"/>
        <v>0</v>
      </c>
      <c r="C20" s="56"/>
      <c r="D20" s="23"/>
      <c r="E20" s="24" t="str">
        <f>IF(D20="","",VLOOKUP(D20,'Κατηγορίες Δαπανών'!$A$2:$B$7,2))</f>
        <v/>
      </c>
      <c r="F20" s="54"/>
      <c r="G20" s="26"/>
      <c r="I20" s="147" t="s">
        <v>149</v>
      </c>
      <c r="J20" s="148"/>
      <c r="K20" s="149"/>
      <c r="L20" s="95" t="s">
        <v>153</v>
      </c>
      <c r="M20" s="94"/>
    </row>
    <row r="21" spans="1:18" s="4" customFormat="1" ht="53.25" customHeight="1" x14ac:dyDescent="0.3">
      <c r="A21" s="22">
        <v>11</v>
      </c>
      <c r="B21" s="93">
        <f t="shared" si="0"/>
        <v>0</v>
      </c>
      <c r="C21" s="56"/>
      <c r="D21" s="23"/>
      <c r="E21" s="24" t="str">
        <f>IF(D21="","",VLOOKUP(D21,'Κατηγορίες Δαπανών'!$A$2:$B$7,2))</f>
        <v/>
      </c>
      <c r="F21" s="54"/>
      <c r="G21" s="26"/>
      <c r="I21" s="147" t="s">
        <v>150</v>
      </c>
      <c r="J21" s="148"/>
      <c r="K21" s="149"/>
      <c r="L21" s="94" t="s">
        <v>151</v>
      </c>
      <c r="M21" s="94"/>
    </row>
    <row r="22" spans="1:18" s="4" customFormat="1" ht="53.25" customHeight="1" x14ac:dyDescent="0.3">
      <c r="A22" s="22">
        <v>12</v>
      </c>
      <c r="B22" s="93">
        <f t="shared" si="0"/>
        <v>0</v>
      </c>
      <c r="C22" s="56"/>
      <c r="D22" s="23"/>
      <c r="E22" s="24" t="str">
        <f>IF(D22="","",VLOOKUP(D22,'Κατηγορίες Δαπανών'!$A$2:$B$7,2))</f>
        <v/>
      </c>
      <c r="F22" s="54"/>
      <c r="G22" s="26"/>
      <c r="I22" s="144" t="s">
        <v>157</v>
      </c>
      <c r="J22" s="145"/>
      <c r="K22" s="146"/>
      <c r="L22" s="157" t="s">
        <v>152</v>
      </c>
      <c r="M22" s="158"/>
    </row>
    <row r="23" spans="1:18" s="4" customFormat="1" ht="53.25" customHeight="1" x14ac:dyDescent="0.3">
      <c r="A23" s="22">
        <v>13</v>
      </c>
      <c r="B23" s="93">
        <f t="shared" si="0"/>
        <v>0</v>
      </c>
      <c r="C23" s="56"/>
      <c r="D23" s="23"/>
      <c r="E23" s="24" t="str">
        <f>IF(D23="","",VLOOKUP(D23,'Κατηγορίες Δαπανών'!$A$2:$B$7,2))</f>
        <v/>
      </c>
      <c r="F23" s="54"/>
      <c r="G23" s="26"/>
    </row>
    <row r="24" spans="1:18" s="4" customFormat="1" ht="53.25" customHeight="1" x14ac:dyDescent="0.3">
      <c r="A24" s="22">
        <v>14</v>
      </c>
      <c r="B24" s="93">
        <f t="shared" si="0"/>
        <v>0</v>
      </c>
      <c r="C24" s="56"/>
      <c r="D24" s="23"/>
      <c r="E24" s="24" t="str">
        <f>IF(D24="","",VLOOKUP(D24,'Κατηγορίες Δαπανών'!$A$2:$B$7,2))</f>
        <v/>
      </c>
      <c r="F24" s="54"/>
      <c r="G24" s="26"/>
      <c r="I24" s="143" t="s">
        <v>155</v>
      </c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 s="4" customFormat="1" ht="53.25" customHeight="1" x14ac:dyDescent="0.3">
      <c r="A25" s="22">
        <v>15</v>
      </c>
      <c r="B25" s="93">
        <f t="shared" si="0"/>
        <v>0</v>
      </c>
      <c r="C25" s="56"/>
      <c r="D25" s="23"/>
      <c r="E25" s="24" t="str">
        <f>IF(D25="","",VLOOKUP(D25,'Κατηγορίες Δαπανών'!$A$2:$B$7,2))</f>
        <v/>
      </c>
      <c r="F25" s="54"/>
      <c r="G25" s="26"/>
      <c r="I25" s="96" t="s">
        <v>154</v>
      </c>
    </row>
    <row r="26" spans="1:18" s="4" customFormat="1" ht="53.25" customHeight="1" x14ac:dyDescent="0.3">
      <c r="A26" s="22">
        <v>16</v>
      </c>
      <c r="B26" s="93">
        <f t="shared" si="0"/>
        <v>0</v>
      </c>
      <c r="C26" s="56"/>
      <c r="D26" s="23"/>
      <c r="E26" s="24" t="str">
        <f>IF(D26="","",VLOOKUP(D26,'Κατηγορίες Δαπανών'!$A$2:$B$7,2))</f>
        <v/>
      </c>
      <c r="F26" s="54"/>
      <c r="G26" s="26"/>
    </row>
    <row r="27" spans="1:18" s="4" customFormat="1" ht="53.25" customHeight="1" x14ac:dyDescent="0.3">
      <c r="A27" s="22">
        <v>17</v>
      </c>
      <c r="B27" s="93">
        <f t="shared" si="0"/>
        <v>0</v>
      </c>
      <c r="C27" s="56"/>
      <c r="D27" s="23"/>
      <c r="E27" s="24" t="str">
        <f>IF(D27="","",VLOOKUP(D27,'Κατηγορίες Δαπανών'!$A$2:$B$7,2))</f>
        <v/>
      </c>
      <c r="F27" s="54"/>
      <c r="G27" s="26"/>
    </row>
    <row r="28" spans="1:18" s="4" customFormat="1" ht="53.25" customHeight="1" x14ac:dyDescent="0.3">
      <c r="A28" s="22">
        <v>18</v>
      </c>
      <c r="B28" s="93">
        <f t="shared" si="0"/>
        <v>0</v>
      </c>
      <c r="C28" s="56"/>
      <c r="D28" s="23"/>
      <c r="E28" s="24" t="str">
        <f>IF(D28="","",VLOOKUP(D28,'Κατηγορίες Δαπανών'!$A$2:$B$7,2))</f>
        <v/>
      </c>
      <c r="F28" s="54"/>
      <c r="G28" s="26"/>
    </row>
    <row r="29" spans="1:18" s="4" customFormat="1" ht="53.25" customHeight="1" x14ac:dyDescent="0.3">
      <c r="A29" s="22">
        <v>19</v>
      </c>
      <c r="B29" s="93">
        <f t="shared" si="0"/>
        <v>0</v>
      </c>
      <c r="C29" s="56"/>
      <c r="D29" s="23"/>
      <c r="E29" s="24" t="str">
        <f>IF(D29="","",VLOOKUP(D29,'Κατηγορίες Δαπανών'!$A$2:$B$7,2))</f>
        <v/>
      </c>
      <c r="F29" s="54"/>
      <c r="G29" s="26"/>
    </row>
    <row r="30" spans="1:18" s="4" customFormat="1" ht="53.25" customHeight="1" x14ac:dyDescent="0.3">
      <c r="A30" s="22">
        <v>20</v>
      </c>
      <c r="B30" s="93">
        <f t="shared" si="0"/>
        <v>0</v>
      </c>
      <c r="C30" s="56"/>
      <c r="D30" s="23"/>
      <c r="E30" s="24" t="str">
        <f>IF(D30="","",VLOOKUP(D30,'Κατηγορίες Δαπανών'!$A$2:$B$7,2))</f>
        <v/>
      </c>
      <c r="F30" s="54"/>
      <c r="G30" s="26"/>
    </row>
    <row r="31" spans="1:18" s="4" customFormat="1" ht="53.25" customHeight="1" x14ac:dyDescent="0.3">
      <c r="A31" s="22">
        <v>21</v>
      </c>
      <c r="B31" s="93">
        <f t="shared" si="0"/>
        <v>0</v>
      </c>
      <c r="C31" s="56"/>
      <c r="D31" s="23"/>
      <c r="E31" s="24" t="str">
        <f>IF(D31="","",VLOOKUP(D31,'Κατηγορίες Δαπανών'!$A$2:$B$7,2))</f>
        <v/>
      </c>
      <c r="F31" s="54"/>
      <c r="G31" s="26"/>
    </row>
    <row r="32" spans="1:18" s="4" customFormat="1" ht="53.25" customHeight="1" x14ac:dyDescent="0.3">
      <c r="A32" s="22">
        <v>22</v>
      </c>
      <c r="B32" s="93">
        <f t="shared" si="0"/>
        <v>0</v>
      </c>
      <c r="C32" s="56"/>
      <c r="D32" s="23"/>
      <c r="E32" s="24" t="str">
        <f>IF(D32="","",VLOOKUP(D32,'Κατηγορίες Δαπανών'!$A$2:$B$7,2))</f>
        <v/>
      </c>
      <c r="F32" s="54"/>
      <c r="G32" s="26"/>
    </row>
    <row r="33" spans="1:7" s="4" customFormat="1" ht="53.25" customHeight="1" x14ac:dyDescent="0.3">
      <c r="A33" s="22">
        <v>23</v>
      </c>
      <c r="B33" s="93">
        <f t="shared" si="0"/>
        <v>0</v>
      </c>
      <c r="C33" s="56"/>
      <c r="D33" s="23"/>
      <c r="E33" s="24" t="str">
        <f>IF(D33="","",VLOOKUP(D33,'Κατηγορίες Δαπανών'!$A$2:$B$7,2))</f>
        <v/>
      </c>
      <c r="F33" s="54"/>
      <c r="G33" s="26"/>
    </row>
    <row r="34" spans="1:7" s="4" customFormat="1" ht="53.25" customHeight="1" x14ac:dyDescent="0.3">
      <c r="A34" s="22">
        <v>24</v>
      </c>
      <c r="B34" s="93">
        <f t="shared" si="0"/>
        <v>0</v>
      </c>
      <c r="C34" s="56"/>
      <c r="D34" s="23"/>
      <c r="E34" s="24" t="str">
        <f>IF(D34="","",VLOOKUP(D34,'Κατηγορίες Δαπανών'!$A$2:$B$7,2))</f>
        <v/>
      </c>
      <c r="F34" s="54"/>
      <c r="G34" s="26"/>
    </row>
    <row r="35" spans="1:7" s="4" customFormat="1" ht="53.25" customHeight="1" x14ac:dyDescent="0.3">
      <c r="A35" s="22">
        <v>25</v>
      </c>
      <c r="B35" s="93">
        <f t="shared" si="0"/>
        <v>0</v>
      </c>
      <c r="C35" s="56"/>
      <c r="D35" s="23"/>
      <c r="E35" s="24" t="str">
        <f>IF(D35="","",VLOOKUP(D35,'Κατηγορίες Δαπανών'!$A$2:$B$7,2))</f>
        <v/>
      </c>
      <c r="F35" s="54"/>
      <c r="G35" s="26"/>
    </row>
    <row r="36" spans="1:7" s="4" customFormat="1" ht="53.25" customHeight="1" x14ac:dyDescent="0.3">
      <c r="A36" s="22">
        <v>26</v>
      </c>
      <c r="B36" s="93">
        <f t="shared" si="0"/>
        <v>0</v>
      </c>
      <c r="C36" s="56"/>
      <c r="D36" s="23"/>
      <c r="E36" s="24" t="str">
        <f>IF(D36="","",VLOOKUP(D36,'Κατηγορίες Δαπανών'!$A$2:$B$7,2))</f>
        <v/>
      </c>
      <c r="F36" s="54"/>
      <c r="G36" s="26"/>
    </row>
    <row r="37" spans="1:7" s="4" customFormat="1" ht="53.25" customHeight="1" x14ac:dyDescent="0.3">
      <c r="A37" s="22">
        <v>27</v>
      </c>
      <c r="B37" s="93">
        <f t="shared" si="0"/>
        <v>0</v>
      </c>
      <c r="C37" s="56"/>
      <c r="D37" s="23"/>
      <c r="E37" s="24" t="str">
        <f>IF(D37="","",VLOOKUP(D37,'Κατηγορίες Δαπανών'!$A$2:$B$7,2))</f>
        <v/>
      </c>
      <c r="F37" s="54"/>
      <c r="G37" s="26"/>
    </row>
    <row r="38" spans="1:7" s="4" customFormat="1" ht="53.25" customHeight="1" x14ac:dyDescent="0.3">
      <c r="A38" s="22">
        <v>28</v>
      </c>
      <c r="B38" s="93">
        <f t="shared" si="0"/>
        <v>0</v>
      </c>
      <c r="C38" s="56"/>
      <c r="D38" s="23"/>
      <c r="E38" s="24" t="str">
        <f>IF(D38="","",VLOOKUP(D38,'Κατηγορίες Δαπανών'!$A$2:$B$7,2))</f>
        <v/>
      </c>
      <c r="F38" s="54"/>
      <c r="G38" s="26"/>
    </row>
    <row r="39" spans="1:7" s="4" customFormat="1" ht="53.25" customHeight="1" x14ac:dyDescent="0.3">
      <c r="A39" s="22">
        <v>29</v>
      </c>
      <c r="B39" s="93">
        <f t="shared" si="0"/>
        <v>0</v>
      </c>
      <c r="C39" s="56"/>
      <c r="D39" s="23"/>
      <c r="E39" s="24" t="str">
        <f>IF(D39="","",VLOOKUP(D39,'Κατηγορίες Δαπανών'!$A$2:$B$7,2))</f>
        <v/>
      </c>
      <c r="F39" s="54"/>
      <c r="G39" s="26"/>
    </row>
    <row r="40" spans="1:7" s="4" customFormat="1" ht="53.25" customHeight="1" x14ac:dyDescent="0.3">
      <c r="A40" s="22">
        <v>30</v>
      </c>
      <c r="B40" s="93">
        <f t="shared" si="0"/>
        <v>0</v>
      </c>
      <c r="C40" s="56"/>
      <c r="D40" s="23"/>
      <c r="E40" s="24" t="str">
        <f>IF(D40="","",VLOOKUP(D40,'Κατηγορίες Δαπανών'!$A$2:$B$7,2))</f>
        <v/>
      </c>
      <c r="F40" s="54"/>
      <c r="G40" s="26"/>
    </row>
    <row r="41" spans="1:7" s="4" customFormat="1" ht="53.25" customHeight="1" x14ac:dyDescent="0.3">
      <c r="A41" s="22">
        <v>31</v>
      </c>
      <c r="B41" s="93">
        <f t="shared" si="0"/>
        <v>0</v>
      </c>
      <c r="C41" s="56"/>
      <c r="D41" s="23"/>
      <c r="E41" s="24" t="str">
        <f>IF(D41="","",VLOOKUP(D41,'Κατηγορίες Δαπανών'!$A$2:$B$7,2))</f>
        <v/>
      </c>
      <c r="F41" s="54"/>
      <c r="G41" s="26"/>
    </row>
    <row r="42" spans="1:7" s="4" customFormat="1" ht="53.25" customHeight="1" x14ac:dyDescent="0.3">
      <c r="A42" s="22">
        <v>32</v>
      </c>
      <c r="B42" s="93">
        <f t="shared" si="0"/>
        <v>0</v>
      </c>
      <c r="C42" s="56"/>
      <c r="D42" s="23"/>
      <c r="E42" s="24" t="str">
        <f>IF(D42="","",VLOOKUP(D42,'Κατηγορίες Δαπανών'!$A$2:$B$7,2))</f>
        <v/>
      </c>
      <c r="F42" s="54"/>
      <c r="G42" s="26"/>
    </row>
    <row r="43" spans="1:7" s="4" customFormat="1" ht="53.25" customHeight="1" x14ac:dyDescent="0.3">
      <c r="A43" s="22">
        <v>33</v>
      </c>
      <c r="B43" s="93">
        <f t="shared" si="0"/>
        <v>0</v>
      </c>
      <c r="C43" s="56"/>
      <c r="D43" s="23"/>
      <c r="E43" s="24" t="str">
        <f>IF(D43="","",VLOOKUP(D43,'Κατηγορίες Δαπανών'!$A$2:$B$7,2))</f>
        <v/>
      </c>
      <c r="F43" s="54"/>
      <c r="G43" s="26"/>
    </row>
    <row r="44" spans="1:7" s="4" customFormat="1" ht="53.25" customHeight="1" x14ac:dyDescent="0.3">
      <c r="A44" s="22">
        <v>34</v>
      </c>
      <c r="B44" s="93">
        <f t="shared" si="0"/>
        <v>0</v>
      </c>
      <c r="C44" s="56"/>
      <c r="D44" s="23"/>
      <c r="E44" s="24" t="str">
        <f>IF(D44="","",VLOOKUP(D44,'Κατηγορίες Δαπανών'!$A$2:$B$7,2))</f>
        <v/>
      </c>
      <c r="F44" s="54"/>
      <c r="G44" s="26"/>
    </row>
    <row r="45" spans="1:7" s="4" customFormat="1" ht="53.25" customHeight="1" x14ac:dyDescent="0.3">
      <c r="A45" s="22">
        <v>35</v>
      </c>
      <c r="B45" s="93">
        <f t="shared" si="0"/>
        <v>0</v>
      </c>
      <c r="C45" s="56"/>
      <c r="D45" s="23"/>
      <c r="E45" s="24" t="str">
        <f>IF(D45="","",VLOOKUP(D45,'Κατηγορίες Δαπανών'!$A$2:$B$7,2))</f>
        <v/>
      </c>
      <c r="F45" s="54"/>
      <c r="G45" s="26"/>
    </row>
    <row r="46" spans="1:7" s="4" customFormat="1" ht="53.25" customHeight="1" x14ac:dyDescent="0.3">
      <c r="A46" s="22">
        <v>36</v>
      </c>
      <c r="B46" s="93">
        <f t="shared" si="0"/>
        <v>0</v>
      </c>
      <c r="C46" s="56"/>
      <c r="D46" s="23"/>
      <c r="E46" s="24" t="str">
        <f>IF(D46="","",VLOOKUP(D46,'Κατηγορίες Δαπανών'!$A$2:$B$7,2))</f>
        <v/>
      </c>
      <c r="F46" s="54"/>
      <c r="G46" s="26"/>
    </row>
    <row r="47" spans="1:7" s="4" customFormat="1" ht="53.25" customHeight="1" x14ac:dyDescent="0.3">
      <c r="A47" s="22">
        <v>37</v>
      </c>
      <c r="B47" s="93">
        <f t="shared" si="0"/>
        <v>0</v>
      </c>
      <c r="C47" s="56"/>
      <c r="D47" s="23"/>
      <c r="E47" s="24" t="str">
        <f>IF(D47="","",VLOOKUP(D47,'Κατηγορίες Δαπανών'!$A$2:$B$7,2))</f>
        <v/>
      </c>
      <c r="F47" s="54"/>
      <c r="G47" s="26"/>
    </row>
    <row r="48" spans="1:7" s="4" customFormat="1" ht="53.25" customHeight="1" x14ac:dyDescent="0.3">
      <c r="A48" s="22">
        <v>38</v>
      </c>
      <c r="B48" s="93">
        <f t="shared" si="0"/>
        <v>0</v>
      </c>
      <c r="C48" s="56"/>
      <c r="D48" s="23"/>
      <c r="E48" s="24" t="str">
        <f>IF(D48="","",VLOOKUP(D48,'Κατηγορίες Δαπανών'!$A$2:$B$7,2))</f>
        <v/>
      </c>
      <c r="F48" s="54"/>
      <c r="G48" s="26"/>
    </row>
    <row r="49" spans="1:7" s="4" customFormat="1" ht="53.25" customHeight="1" x14ac:dyDescent="0.3">
      <c r="A49" s="22">
        <v>39</v>
      </c>
      <c r="B49" s="93">
        <f t="shared" si="0"/>
        <v>0</v>
      </c>
      <c r="C49" s="56"/>
      <c r="D49" s="23"/>
      <c r="E49" s="24" t="str">
        <f>IF(D49="","",VLOOKUP(D49,'Κατηγορίες Δαπανών'!$A$2:$B$7,2))</f>
        <v/>
      </c>
      <c r="F49" s="54"/>
      <c r="G49" s="26"/>
    </row>
    <row r="50" spans="1:7" s="4" customFormat="1" ht="53.25" customHeight="1" x14ac:dyDescent="0.3">
      <c r="A50" s="22">
        <v>40</v>
      </c>
      <c r="B50" s="93">
        <f t="shared" si="0"/>
        <v>0</v>
      </c>
      <c r="C50" s="56"/>
      <c r="D50" s="23"/>
      <c r="E50" s="24" t="str">
        <f>IF(D50="","",VLOOKUP(D50,'Κατηγορίες Δαπανών'!$A$2:$B$7,2))</f>
        <v/>
      </c>
      <c r="F50" s="54"/>
      <c r="G50" s="26"/>
    </row>
    <row r="51" spans="1:7" s="4" customFormat="1" ht="53.25" customHeight="1" x14ac:dyDescent="0.3">
      <c r="A51" s="22">
        <v>41</v>
      </c>
      <c r="B51" s="93">
        <f t="shared" si="0"/>
        <v>0</v>
      </c>
      <c r="C51" s="56"/>
      <c r="D51" s="23"/>
      <c r="E51" s="24" t="str">
        <f>IF(D51="","",VLOOKUP(D51,'Κατηγορίες Δαπανών'!$A$2:$B$7,2))</f>
        <v/>
      </c>
      <c r="F51" s="54"/>
      <c r="G51" s="26"/>
    </row>
    <row r="52" spans="1:7" s="4" customFormat="1" ht="53.25" customHeight="1" x14ac:dyDescent="0.3">
      <c r="A52" s="22">
        <v>42</v>
      </c>
      <c r="B52" s="93">
        <f t="shared" si="0"/>
        <v>0</v>
      </c>
      <c r="C52" s="56"/>
      <c r="D52" s="23"/>
      <c r="E52" s="24" t="str">
        <f>IF(D52="","",VLOOKUP(D52,'Κατηγορίες Δαπανών'!$A$2:$B$7,2))</f>
        <v/>
      </c>
      <c r="F52" s="54"/>
      <c r="G52" s="26"/>
    </row>
    <row r="53" spans="1:7" s="4" customFormat="1" ht="53.25" customHeight="1" x14ac:dyDescent="0.3">
      <c r="A53" s="22">
        <v>43</v>
      </c>
      <c r="B53" s="93">
        <f t="shared" si="0"/>
        <v>0</v>
      </c>
      <c r="C53" s="56"/>
      <c r="D53" s="23"/>
      <c r="E53" s="24" t="str">
        <f>IF(D53="","",VLOOKUP(D53,'Κατηγορίες Δαπανών'!$A$2:$B$7,2))</f>
        <v/>
      </c>
      <c r="F53" s="54"/>
      <c r="G53" s="26"/>
    </row>
    <row r="54" spans="1:7" s="4" customFormat="1" ht="53.25" customHeight="1" x14ac:dyDescent="0.3">
      <c r="A54" s="22">
        <v>44</v>
      </c>
      <c r="B54" s="93">
        <f t="shared" si="0"/>
        <v>0</v>
      </c>
      <c r="C54" s="56"/>
      <c r="D54" s="23"/>
      <c r="E54" s="24" t="str">
        <f>IF(D54="","",VLOOKUP(D54,'Κατηγορίες Δαπανών'!$A$2:$B$7,2))</f>
        <v/>
      </c>
      <c r="F54" s="54"/>
      <c r="G54" s="26"/>
    </row>
    <row r="55" spans="1:7" s="4" customFormat="1" ht="53.25" customHeight="1" x14ac:dyDescent="0.3">
      <c r="A55" s="22">
        <v>45</v>
      </c>
      <c r="B55" s="93">
        <f t="shared" si="0"/>
        <v>0</v>
      </c>
      <c r="C55" s="56"/>
      <c r="D55" s="23"/>
      <c r="E55" s="24" t="str">
        <f>IF(D55="","",VLOOKUP(D55,'Κατηγορίες Δαπανών'!$A$2:$B$7,2))</f>
        <v/>
      </c>
      <c r="F55" s="54"/>
      <c r="G55" s="26"/>
    </row>
    <row r="56" spans="1:7" s="4" customFormat="1" ht="53.25" customHeight="1" x14ac:dyDescent="0.3">
      <c r="A56" s="22">
        <v>46</v>
      </c>
      <c r="B56" s="93">
        <f t="shared" si="0"/>
        <v>0</v>
      </c>
      <c r="C56" s="56"/>
      <c r="D56" s="23"/>
      <c r="E56" s="24" t="str">
        <f>IF(D56="","",VLOOKUP(D56,'Κατηγορίες Δαπανών'!$A$2:$B$7,2))</f>
        <v/>
      </c>
      <c r="F56" s="54"/>
      <c r="G56" s="26"/>
    </row>
    <row r="57" spans="1:7" s="4" customFormat="1" ht="53.25" customHeight="1" x14ac:dyDescent="0.3">
      <c r="A57" s="22">
        <v>47</v>
      </c>
      <c r="B57" s="93">
        <f t="shared" si="0"/>
        <v>0</v>
      </c>
      <c r="C57" s="56"/>
      <c r="D57" s="23"/>
      <c r="E57" s="24" t="str">
        <f>IF(D57="","",VLOOKUP(D57,'Κατηγορίες Δαπανών'!$A$2:$B$7,2))</f>
        <v/>
      </c>
      <c r="F57" s="54"/>
      <c r="G57" s="26"/>
    </row>
    <row r="58" spans="1:7" s="4" customFormat="1" ht="53.25" customHeight="1" x14ac:dyDescent="0.3">
      <c r="A58" s="22">
        <v>48</v>
      </c>
      <c r="B58" s="93">
        <f t="shared" si="0"/>
        <v>0</v>
      </c>
      <c r="C58" s="56"/>
      <c r="D58" s="23"/>
      <c r="E58" s="24" t="str">
        <f>IF(D58="","",VLOOKUP(D58,'Κατηγορίες Δαπανών'!$A$2:$B$7,2))</f>
        <v/>
      </c>
      <c r="F58" s="54"/>
      <c r="G58" s="26"/>
    </row>
    <row r="59" spans="1:7" s="4" customFormat="1" ht="53.25" customHeight="1" x14ac:dyDescent="0.3">
      <c r="A59" s="22">
        <v>49</v>
      </c>
      <c r="B59" s="93">
        <f t="shared" si="0"/>
        <v>0</v>
      </c>
      <c r="C59" s="56"/>
      <c r="D59" s="23"/>
      <c r="E59" s="24" t="str">
        <f>IF(D59="","",VLOOKUP(D59,'Κατηγορίες Δαπανών'!$A$2:$B$7,2))</f>
        <v/>
      </c>
      <c r="F59" s="54"/>
      <c r="G59" s="26"/>
    </row>
    <row r="60" spans="1:7" s="41" customFormat="1" ht="53.25" customHeight="1" x14ac:dyDescent="0.3">
      <c r="A60" s="22">
        <v>50</v>
      </c>
      <c r="B60" s="93">
        <f t="shared" si="0"/>
        <v>0</v>
      </c>
      <c r="C60" s="56"/>
      <c r="D60" s="23"/>
      <c r="E60" s="24" t="str">
        <f>IF(D60="","",VLOOKUP(D60,'Κατηγορίες Δαπανών'!$A$2:$B$7,2))</f>
        <v/>
      </c>
      <c r="F60" s="54"/>
      <c r="G60" s="26"/>
    </row>
    <row r="61" spans="1:7" s="41" customFormat="1" ht="21" x14ac:dyDescent="0.3">
      <c r="A61" s="129" t="s">
        <v>68</v>
      </c>
      <c r="B61" s="130"/>
      <c r="C61" s="130"/>
      <c r="D61" s="130"/>
      <c r="E61" s="130"/>
      <c r="F61" s="131"/>
      <c r="G61" s="25">
        <f>SUM(G9:G60)</f>
        <v>0</v>
      </c>
    </row>
    <row r="62" spans="1:7" s="4" customFormat="1" ht="25.8" x14ac:dyDescent="0.3">
      <c r="A62" s="9"/>
      <c r="B62" s="9"/>
      <c r="C62" s="9"/>
      <c r="D62" s="15"/>
      <c r="E62" s="15"/>
      <c r="F62" s="132"/>
      <c r="G62" s="132"/>
    </row>
    <row r="63" spans="1:7" x14ac:dyDescent="0.3">
      <c r="A63" s="8"/>
      <c r="B63" s="8"/>
      <c r="C63" s="8"/>
      <c r="D63" s="133" t="s">
        <v>22</v>
      </c>
      <c r="E63" s="133"/>
      <c r="F63" s="27"/>
      <c r="G63" s="27"/>
    </row>
    <row r="64" spans="1:7" ht="15" thickBot="1" x14ac:dyDescent="0.35">
      <c r="A64" s="8"/>
      <c r="B64" s="8"/>
      <c r="C64" s="8"/>
      <c r="D64" s="134" t="s">
        <v>14</v>
      </c>
      <c r="E64" s="134"/>
      <c r="F64" s="27"/>
      <c r="G64" s="27"/>
    </row>
    <row r="65" spans="1:7" ht="19.5" customHeight="1" thickBot="1" x14ac:dyDescent="0.35">
      <c r="A65" s="8"/>
      <c r="B65" s="8"/>
      <c r="C65" s="8"/>
      <c r="D65" s="135"/>
      <c r="E65" s="136"/>
      <c r="F65" s="27"/>
      <c r="G65" s="27"/>
    </row>
    <row r="66" spans="1:7" ht="15" thickBot="1" x14ac:dyDescent="0.35">
      <c r="A66" s="8"/>
      <c r="B66" s="8"/>
      <c r="C66" s="8"/>
      <c r="D66" s="8"/>
      <c r="E66" s="8"/>
      <c r="F66" s="27"/>
      <c r="G66" s="27"/>
    </row>
    <row r="67" spans="1:7" ht="25.5" customHeight="1" x14ac:dyDescent="0.3">
      <c r="A67" s="8"/>
      <c r="B67" s="8"/>
      <c r="C67" s="8"/>
      <c r="D67" s="137"/>
      <c r="E67" s="138"/>
      <c r="F67" s="27"/>
      <c r="G67" s="27"/>
    </row>
    <row r="68" spans="1:7" ht="25.5" customHeight="1" x14ac:dyDescent="0.3">
      <c r="A68" s="8"/>
      <c r="B68" s="8"/>
      <c r="C68" s="8"/>
      <c r="D68" s="139"/>
      <c r="E68" s="140"/>
      <c r="F68" s="27"/>
      <c r="G68" s="27"/>
    </row>
    <row r="69" spans="1:7" ht="25.5" customHeight="1" thickBot="1" x14ac:dyDescent="0.35">
      <c r="A69" s="8"/>
      <c r="B69" s="8"/>
      <c r="C69" s="8"/>
      <c r="D69" s="141"/>
      <c r="E69" s="142"/>
      <c r="F69" s="27"/>
      <c r="G69" s="27"/>
    </row>
    <row r="70" spans="1:7" x14ac:dyDescent="0.3">
      <c r="A70" s="8"/>
      <c r="B70" s="8"/>
      <c r="C70" s="8"/>
      <c r="D70" s="128" t="s">
        <v>15</v>
      </c>
      <c r="E70" s="128"/>
      <c r="F70" s="27"/>
      <c r="G70" s="27"/>
    </row>
    <row r="71" spans="1:7" x14ac:dyDescent="0.3">
      <c r="F71" s="27"/>
      <c r="G71" s="27"/>
    </row>
    <row r="72" spans="1:7" x14ac:dyDescent="0.3">
      <c r="F72" s="27"/>
      <c r="G72" s="27"/>
    </row>
    <row r="73" spans="1:7" x14ac:dyDescent="0.3">
      <c r="F73" s="27"/>
      <c r="G73" s="27"/>
    </row>
    <row r="74" spans="1:7" x14ac:dyDescent="0.3">
      <c r="G74" s="27"/>
    </row>
  </sheetData>
  <sheetProtection algorithmName="SHA-512" hashValue="xb+zGt5yVzYEJujv4q2wU2jbyFc5KsS5U/48YY9/sm4OZ5+5tRpWd5uqPhljL0xvw18j9a+79NoSDzaow8sAAg==" saltValue="ncFRKwOftQ1R0gHF0igOHw==" spinCount="100000" sheet="1" selectLockedCells="1"/>
  <mergeCells count="30">
    <mergeCell ref="I19:K19"/>
    <mergeCell ref="I11:Q11"/>
    <mergeCell ref="I13:Q13"/>
    <mergeCell ref="I14:R14"/>
    <mergeCell ref="A5:D6"/>
    <mergeCell ref="A7:F7"/>
    <mergeCell ref="A8:G8"/>
    <mergeCell ref="I12:Q12"/>
    <mergeCell ref="A1:G1"/>
    <mergeCell ref="A2:F2"/>
    <mergeCell ref="A3:D3"/>
    <mergeCell ref="E3:G3"/>
    <mergeCell ref="A4:D4"/>
    <mergeCell ref="E4:G4"/>
    <mergeCell ref="S14:S16"/>
    <mergeCell ref="U15:Z15"/>
    <mergeCell ref="I16:R17"/>
    <mergeCell ref="D70:E70"/>
    <mergeCell ref="A61:F61"/>
    <mergeCell ref="F62:G62"/>
    <mergeCell ref="D63:E63"/>
    <mergeCell ref="D64:E64"/>
    <mergeCell ref="D65:E65"/>
    <mergeCell ref="D67:E69"/>
    <mergeCell ref="I18:R18"/>
    <mergeCell ref="I20:K20"/>
    <mergeCell ref="I21:K21"/>
    <mergeCell ref="I22:K22"/>
    <mergeCell ref="L22:M22"/>
    <mergeCell ref="I24:R24"/>
  </mergeCells>
  <phoneticPr fontId="5" type="noConversion"/>
  <hyperlinks>
    <hyperlink ref="I25" r:id="rId1" xr:uid="{22C3BB47-8165-40E7-B8C5-A155240EAE60}"/>
  </hyperlinks>
  <pageMargins left="0.51181102362204722" right="0.43307086614173229" top="0.59055118110236227" bottom="0.55118110236220474" header="0.31496062992125984" footer="0.31496062992125984"/>
  <pageSetup paperSize="9" scale="49" orientation="portrait" r:id="rId2"/>
  <headerFooter>
    <oddFooter>&amp;L&amp;A&amp;RΣελίδα &amp;P από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ληροφορίες/Information:" prompt="Παρακαλώ επιλέξτε από την λίστα_x000a__x000a_Please choose from the list" xr:uid="{7DB9EDC8-3CEC-4771-9312-33409099BC2F}">
          <x14:formula1>
            <xm:f>'Κατηγορίες Δαπανών'!$A$2:$A$4</xm:f>
          </x14:formula1>
          <xm:sqref>D11 D14 D17 D20 D23 D26 D29 D32 D35 D38 D41 D44 D47 D50 D53 D56</xm:sqref>
        </x14:dataValidation>
        <x14:dataValidation type="list" allowBlank="1" showInputMessage="1" showErrorMessage="1" promptTitle="Πληροφορίες/Information:" prompt="Παρακαλώ επιλέξτε από την λίστα_x000a__x000a_Please choose from the list" xr:uid="{AAAF844E-53D6-4756-8478-C77C35CDA83E}">
          <x14:formula1>
            <xm:f>'Κατηγορίες Δαπανών'!$A$2:$A$7</xm:f>
          </x14:formula1>
          <xm:sqref>D12:D13 D15:D16 D18:D19 D21:D22 D24:D25 D27:D28 D30:D31 D33:D34 D57:D60 D36:D37 D39:D40 D42:D43 D45:D46 D48:D49 D51:D52 D54:D55</xm:sqref>
        </x14:dataValidation>
        <x14:dataValidation type="list" allowBlank="1" showInputMessage="1" showErrorMessage="1" xr:uid="{19FB168A-F192-4984-98B7-54DC01C2248D}">
          <x14:formula1>
            <xm:f>'Επιλογή Αξόνων &amp; Δράσεων'!$B$21:$B$26</xm:f>
          </x14:formula1>
          <xm:sqref>C11:C60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4233-958E-48C6-ABB6-3345F194FDCF}">
  <dimension ref="A1:I22"/>
  <sheetViews>
    <sheetView showZeros="0" view="pageBreakPreview" zoomScale="160" zoomScaleNormal="100" zoomScaleSheetLayoutView="160" workbookViewId="0">
      <selection sqref="A1:G1"/>
    </sheetView>
  </sheetViews>
  <sheetFormatPr defaultRowHeight="14.4" x14ac:dyDescent="0.3"/>
  <cols>
    <col min="1" max="1" width="25.6640625" customWidth="1"/>
    <col min="2" max="2" width="23" customWidth="1"/>
    <col min="3" max="6" width="13.6640625" customWidth="1"/>
    <col min="7" max="7" width="16.88671875" customWidth="1"/>
    <col min="8" max="10" width="9.109375" customWidth="1"/>
  </cols>
  <sheetData>
    <row r="1" spans="1:8" ht="24" thickBot="1" x14ac:dyDescent="0.35">
      <c r="A1" s="168" t="s">
        <v>123</v>
      </c>
      <c r="B1" s="169"/>
      <c r="C1" s="169"/>
      <c r="D1" s="169"/>
      <c r="E1" s="169"/>
      <c r="F1" s="169"/>
      <c r="G1" s="169"/>
    </row>
    <row r="2" spans="1:8" ht="29.4" thickBot="1" x14ac:dyDescent="0.35">
      <c r="A2" s="64" t="s">
        <v>140</v>
      </c>
      <c r="B2" s="65" t="s">
        <v>141</v>
      </c>
      <c r="C2" s="66" t="s">
        <v>57</v>
      </c>
      <c r="D2" s="66" t="s">
        <v>58</v>
      </c>
      <c r="E2" s="72" t="s">
        <v>59</v>
      </c>
      <c r="F2" s="77" t="s">
        <v>143</v>
      </c>
      <c r="G2" s="67" t="s">
        <v>142</v>
      </c>
    </row>
    <row r="3" spans="1:8" s="49" customFormat="1" ht="18" x14ac:dyDescent="0.35">
      <c r="A3" s="162">
        <f>'Επιλογή Αξόνων &amp; Δράσεων'!C4</f>
        <v>0</v>
      </c>
      <c r="B3" s="68" t="s">
        <v>77</v>
      </c>
      <c r="C3" s="69">
        <f>SUMIFS('Προϋπ. 1ου Άξονα'!$G$11:$G$60,'Προϋπ. 1ου Άξονα'!$C$11:$C$60,$B3,'Προϋπ. 1ου Άξονα'!$D$11:$D$60,C$2)</f>
        <v>0</v>
      </c>
      <c r="D3" s="69">
        <f>SUMIFS('Προϋπ. 1ου Άξονα'!$G$11:$G$60,'Προϋπ. 1ου Άξονα'!$C$11:$C$60,$B3,'Προϋπ. 1ου Άξονα'!$D$11:$D$60,D$2)</f>
        <v>0</v>
      </c>
      <c r="E3" s="73">
        <f>SUMIFS('Προϋπ. 1ου Άξονα'!$G$11:$G$60,'Προϋπ. 1ου Άξονα'!$C$11:$C$60,$B3,'Προϋπ. 1ου Άξονα'!$D$11:$D$60,E$2)</f>
        <v>0</v>
      </c>
      <c r="F3" s="78">
        <f t="shared" ref="F3:F9" si="0">SUM(C3:E3)</f>
        <v>0</v>
      </c>
      <c r="G3" s="165">
        <f>IF(A3=0,0,SUM(F3:F8))</f>
        <v>0</v>
      </c>
    </row>
    <row r="4" spans="1:8" s="49" customFormat="1" ht="18" x14ac:dyDescent="0.35">
      <c r="A4" s="163"/>
      <c r="B4" s="53" t="s">
        <v>78</v>
      </c>
      <c r="C4" s="52">
        <f>SUMIFS('Προϋπ. 1ου Άξονα'!$G$11:$G$60,'Προϋπ. 1ου Άξονα'!$C$11:$C$60,$B4,'Προϋπ. 1ου Άξονα'!$D$11:$D$60,C$2)</f>
        <v>0</v>
      </c>
      <c r="D4" s="52">
        <f>SUMIFS('Προϋπ. 1ου Άξονα'!$G$11:$G$60,'Προϋπ. 1ου Άξονα'!$C$11:$C$60,$B4,'Προϋπ. 1ου Άξονα'!$D$11:$D$60,D$2)</f>
        <v>0</v>
      </c>
      <c r="E4" s="74">
        <f>SUMIFS('Προϋπ. 1ου Άξονα'!$G$11:$G$60,'Προϋπ. 1ου Άξονα'!$C$11:$C$60,$B4,'Προϋπ. 1ου Άξονα'!$D$11:$D$60,E$2)</f>
        <v>0</v>
      </c>
      <c r="F4" s="79">
        <f t="shared" si="0"/>
        <v>0</v>
      </c>
      <c r="G4" s="166"/>
    </row>
    <row r="5" spans="1:8" s="49" customFormat="1" ht="18" x14ac:dyDescent="0.35">
      <c r="A5" s="163"/>
      <c r="B5" s="53" t="s">
        <v>79</v>
      </c>
      <c r="C5" s="52">
        <f>SUMIFS('Προϋπ. 1ου Άξονα'!$G$11:$G$60,'Προϋπ. 1ου Άξονα'!$C$11:$C$60,$B5,'Προϋπ. 1ου Άξονα'!$D$11:$D$60,C$2)</f>
        <v>0</v>
      </c>
      <c r="D5" s="52">
        <f>SUMIFS('Προϋπ. 1ου Άξονα'!$G$11:$G$60,'Προϋπ. 1ου Άξονα'!$C$11:$C$60,$B5,'Προϋπ. 1ου Άξονα'!$D$11:$D$60,D$2)</f>
        <v>0</v>
      </c>
      <c r="E5" s="74">
        <f>SUMIFS('Προϋπ. 1ου Άξονα'!$G$11:$G$60,'Προϋπ. 1ου Άξονα'!$C$11:$C$60,$B5,'Προϋπ. 1ου Άξονα'!$D$11:$D$60,E$2)</f>
        <v>0</v>
      </c>
      <c r="F5" s="79">
        <f t="shared" si="0"/>
        <v>0</v>
      </c>
      <c r="G5" s="166"/>
    </row>
    <row r="6" spans="1:8" s="49" customFormat="1" ht="18" x14ac:dyDescent="0.35">
      <c r="A6" s="163"/>
      <c r="B6" s="53" t="s">
        <v>80</v>
      </c>
      <c r="C6" s="52">
        <f>SUMIFS('Προϋπ. 1ου Άξονα'!$G$11:$G$60,'Προϋπ. 1ου Άξονα'!$C$11:$C$60,$B6,'Προϋπ. 1ου Άξονα'!$D$11:$D$60,C$2)</f>
        <v>0</v>
      </c>
      <c r="D6" s="52">
        <f>SUMIFS('Προϋπ. 1ου Άξονα'!$G$11:$G$60,'Προϋπ. 1ου Άξονα'!$C$11:$C$60,$B6,'Προϋπ. 1ου Άξονα'!$D$11:$D$60,D$2)</f>
        <v>0</v>
      </c>
      <c r="E6" s="74">
        <f>SUMIFS('Προϋπ. 1ου Άξονα'!$G$11:$G$60,'Προϋπ. 1ου Άξονα'!$C$11:$C$60,$B6,'Προϋπ. 1ου Άξονα'!$D$11:$D$60,E$2)</f>
        <v>0</v>
      </c>
      <c r="F6" s="79">
        <f t="shared" si="0"/>
        <v>0</v>
      </c>
      <c r="G6" s="166"/>
    </row>
    <row r="7" spans="1:8" s="49" customFormat="1" ht="18" x14ac:dyDescent="0.35">
      <c r="A7" s="163"/>
      <c r="B7" s="53" t="s">
        <v>81</v>
      </c>
      <c r="C7" s="52">
        <f>SUMIFS('Προϋπ. 1ου Άξονα'!$G$11:$G$60,'Προϋπ. 1ου Άξονα'!$C$11:$C$60,$B7,'Προϋπ. 1ου Άξονα'!$D$11:$D$60,C$2)</f>
        <v>0</v>
      </c>
      <c r="D7" s="52">
        <f>SUMIFS('Προϋπ. 1ου Άξονα'!$G$11:$G$60,'Προϋπ. 1ου Άξονα'!$C$11:$C$60,$B7,'Προϋπ. 1ου Άξονα'!$D$11:$D$60,D$2)</f>
        <v>0</v>
      </c>
      <c r="E7" s="74">
        <f>SUMIFS('Προϋπ. 1ου Άξονα'!$G$11:$G$60,'Προϋπ. 1ου Άξονα'!$C$11:$C$60,$B7,'Προϋπ. 1ου Άξονα'!$D$11:$D$60,E$2)</f>
        <v>0</v>
      </c>
      <c r="F7" s="79">
        <f t="shared" si="0"/>
        <v>0</v>
      </c>
      <c r="G7" s="166"/>
    </row>
    <row r="8" spans="1:8" s="49" customFormat="1" ht="18.600000000000001" thickBot="1" x14ac:dyDescent="0.4">
      <c r="A8" s="164"/>
      <c r="B8" s="70" t="s">
        <v>82</v>
      </c>
      <c r="C8" s="71">
        <f>SUMIFS('Προϋπ. 1ου Άξονα'!$G$11:$G$60,'Προϋπ. 1ου Άξονα'!$C$11:$C$60,$B8,'Προϋπ. 1ου Άξονα'!$D$11:$D$60,C$2)</f>
        <v>0</v>
      </c>
      <c r="D8" s="71">
        <f>SUMIFS('Προϋπ. 1ου Άξονα'!$G$11:$G$60,'Προϋπ. 1ου Άξονα'!$C$11:$C$60,$B8,'Προϋπ. 1ου Άξονα'!$D$11:$D$60,D$2)</f>
        <v>0</v>
      </c>
      <c r="E8" s="75">
        <f>SUMIFS('Προϋπ. 1ου Άξονα'!$G$11:$G$60,'Προϋπ. 1ου Άξονα'!$C$11:$C$60,$B8,'Προϋπ. 1ου Άξονα'!$D$11:$D$60,E$2)</f>
        <v>0</v>
      </c>
      <c r="F8" s="80">
        <f t="shared" si="0"/>
        <v>0</v>
      </c>
      <c r="G8" s="167"/>
    </row>
    <row r="9" spans="1:8" ht="18" x14ac:dyDescent="0.35">
      <c r="A9" s="170">
        <f>'Επιλογή Αξόνων &amp; Δράσεων'!C12</f>
        <v>0</v>
      </c>
      <c r="B9" s="62" t="s">
        <v>88</v>
      </c>
      <c r="C9" s="63">
        <f>SUMIFS('Προϋπ. 2ου Άξονα'!$G$11:$G$60,'Προϋπ. 2ου Άξονα'!$C$11:$C$60,$B9,'Προϋπ. 2ου Άξονα'!$D$11:$D$60,C$2)</f>
        <v>0</v>
      </c>
      <c r="D9" s="63">
        <f>SUMIFS('Προϋπ. 2ου Άξονα'!$G$11:$G$60,'Προϋπ. 2ου Άξονα'!$C$11:$C$60,$B9,'Προϋπ. 2ου Άξονα'!$D$11:$D$60,D$2)</f>
        <v>0</v>
      </c>
      <c r="E9" s="76">
        <f>SUMIFS('Προϋπ. 2ου Άξονα'!$G$11:$G$60,'Προϋπ. 2ου Άξονα'!$C$11:$C$60,$B9,'Προϋπ. 2ου Άξονα'!$D$11:$D$60,E$2)</f>
        <v>0</v>
      </c>
      <c r="F9" s="81">
        <f t="shared" si="0"/>
        <v>0</v>
      </c>
      <c r="G9" s="173">
        <f>IF(A9=0,0,SUM(F9:F14))</f>
        <v>0</v>
      </c>
      <c r="H9" s="49"/>
    </row>
    <row r="10" spans="1:8" ht="18" x14ac:dyDescent="0.35">
      <c r="A10" s="171"/>
      <c r="B10" s="62" t="s">
        <v>89</v>
      </c>
      <c r="C10" s="63">
        <f>SUMIFS('Προϋπ. 2ου Άξονα'!$G$11:$G$60,'Προϋπ. 2ου Άξονα'!$C$11:$C$60,$B10,'Προϋπ. 2ου Άξονα'!$D$11:$D$60,C$2)</f>
        <v>0</v>
      </c>
      <c r="D10" s="63">
        <f>SUMIFS('Προϋπ. 2ου Άξονα'!$G$11:$G$60,'Προϋπ. 2ου Άξονα'!$C$11:$C$60,$B10,'Προϋπ. 2ου Άξονα'!$D$11:$D$60,D$2)</f>
        <v>0</v>
      </c>
      <c r="E10" s="76">
        <f>SUMIFS('Προϋπ. 2ου Άξονα'!$G$11:$G$60,'Προϋπ. 2ου Άξονα'!$C$11:$C$60,$B10,'Προϋπ. 2ου Άξονα'!$D$11:$D$60,E$2)</f>
        <v>0</v>
      </c>
      <c r="F10" s="81">
        <f t="shared" ref="F10:F14" si="1">SUM(C10:E10)</f>
        <v>0</v>
      </c>
      <c r="G10" s="174"/>
      <c r="H10" s="49"/>
    </row>
    <row r="11" spans="1:8" ht="18" x14ac:dyDescent="0.35">
      <c r="A11" s="171"/>
      <c r="B11" s="62" t="s">
        <v>90</v>
      </c>
      <c r="C11" s="63">
        <f>SUMIFS('Προϋπ. 2ου Άξονα'!$G$11:$G$60,'Προϋπ. 2ου Άξονα'!$C$11:$C$60,$B11,'Προϋπ. 2ου Άξονα'!$D$11:$D$60,C$2)</f>
        <v>0</v>
      </c>
      <c r="D11" s="63">
        <f>SUMIFS('Προϋπ. 2ου Άξονα'!$G$11:$G$60,'Προϋπ. 2ου Άξονα'!$C$11:$C$60,$B11,'Προϋπ. 2ου Άξονα'!$D$11:$D$60,D$2)</f>
        <v>0</v>
      </c>
      <c r="E11" s="76">
        <f>SUMIFS('Προϋπ. 2ου Άξονα'!$G$11:$G$60,'Προϋπ. 2ου Άξονα'!$C$11:$C$60,$B11,'Προϋπ. 2ου Άξονα'!$D$11:$D$60,E$2)</f>
        <v>0</v>
      </c>
      <c r="F11" s="81">
        <f t="shared" si="1"/>
        <v>0</v>
      </c>
      <c r="G11" s="174"/>
      <c r="H11" s="49"/>
    </row>
    <row r="12" spans="1:8" ht="18" x14ac:dyDescent="0.35">
      <c r="A12" s="171"/>
      <c r="B12" s="62" t="s">
        <v>91</v>
      </c>
      <c r="C12" s="63">
        <f>SUMIFS('Προϋπ. 2ου Άξονα'!$G$11:$G$60,'Προϋπ. 2ου Άξονα'!$C$11:$C$60,$B12,'Προϋπ. 2ου Άξονα'!$D$11:$D$60,C$2)</f>
        <v>0</v>
      </c>
      <c r="D12" s="63">
        <f>SUMIFS('Προϋπ. 2ου Άξονα'!$G$11:$G$60,'Προϋπ. 2ου Άξονα'!$C$11:$C$60,$B12,'Προϋπ. 2ου Άξονα'!$D$11:$D$60,D$2)</f>
        <v>0</v>
      </c>
      <c r="E12" s="76">
        <f>SUMIFS('Προϋπ. 2ου Άξονα'!$G$11:$G$60,'Προϋπ. 2ου Άξονα'!$C$11:$C$60,$B12,'Προϋπ. 2ου Άξονα'!$D$11:$D$60,E$2)</f>
        <v>0</v>
      </c>
      <c r="F12" s="81">
        <f t="shared" si="1"/>
        <v>0</v>
      </c>
      <c r="G12" s="174"/>
      <c r="H12" s="49"/>
    </row>
    <row r="13" spans="1:8" ht="18" x14ac:dyDescent="0.35">
      <c r="A13" s="171"/>
      <c r="B13" s="62" t="s">
        <v>92</v>
      </c>
      <c r="C13" s="63">
        <f>SUMIFS('Προϋπ. 2ου Άξονα'!$G$11:$G$60,'Προϋπ. 2ου Άξονα'!$C$11:$C$60,$B13,'Προϋπ. 2ου Άξονα'!$D$11:$D$60,C$2)</f>
        <v>0</v>
      </c>
      <c r="D13" s="63">
        <f>SUMIFS('Προϋπ. 2ου Άξονα'!$G$11:$G$60,'Προϋπ. 2ου Άξονα'!$C$11:$C$60,$B13,'Προϋπ. 2ου Άξονα'!$D$11:$D$60,D$2)</f>
        <v>0</v>
      </c>
      <c r="E13" s="76">
        <f>SUMIFS('Προϋπ. 2ου Άξονα'!$G$11:$G$60,'Προϋπ. 2ου Άξονα'!$C$11:$C$60,$B13,'Προϋπ. 2ου Άξονα'!$D$11:$D$60,E$2)</f>
        <v>0</v>
      </c>
      <c r="F13" s="81">
        <f t="shared" si="1"/>
        <v>0</v>
      </c>
      <c r="G13" s="174"/>
      <c r="H13" s="49"/>
    </row>
    <row r="14" spans="1:8" ht="18.600000000000001" thickBot="1" x14ac:dyDescent="0.4">
      <c r="A14" s="172"/>
      <c r="B14" s="62" t="s">
        <v>93</v>
      </c>
      <c r="C14" s="63">
        <f>SUMIFS('Προϋπ. 2ου Άξονα'!$G$11:$G$60,'Προϋπ. 2ου Άξονα'!$C$11:$C$60,$B14,'Προϋπ. 2ου Άξονα'!$D$11:$D$60,C$2)</f>
        <v>0</v>
      </c>
      <c r="D14" s="63">
        <f>SUMIFS('Προϋπ. 2ου Άξονα'!$G$11:$G$60,'Προϋπ. 2ου Άξονα'!$C$11:$C$60,$B14,'Προϋπ. 2ου Άξονα'!$D$11:$D$60,D$2)</f>
        <v>0</v>
      </c>
      <c r="E14" s="76">
        <f>SUMIFS('Προϋπ. 2ου Άξονα'!$G$11:$G$60,'Προϋπ. 2ου Άξονα'!$C$11:$C$60,$B14,'Προϋπ. 2ου Άξονα'!$D$11:$D$60,E$2)</f>
        <v>0</v>
      </c>
      <c r="F14" s="81">
        <f t="shared" si="1"/>
        <v>0</v>
      </c>
      <c r="G14" s="175"/>
      <c r="H14" s="49"/>
    </row>
    <row r="15" spans="1:8" ht="18" x14ac:dyDescent="0.35">
      <c r="A15" s="162">
        <f>'Επιλογή Αξόνων &amp; Δράσεων'!C20</f>
        <v>0</v>
      </c>
      <c r="B15" s="68" t="s">
        <v>101</v>
      </c>
      <c r="C15" s="69">
        <f>SUMIFS('Προϋπ. 3ου Άξονα'!$G$11:$G$60,'Προϋπ. 3ου Άξονα'!$C$11:$C$60,$B15,'Προϋπ. 3ου Άξονα'!$D$11:$D$60,C$2)</f>
        <v>0</v>
      </c>
      <c r="D15" s="69">
        <f>SUMIFS('Προϋπ. 3ου Άξονα'!$G$11:$G$60,'Προϋπ. 3ου Άξονα'!$C$11:$C$60,$B15,'Προϋπ. 3ου Άξονα'!$D$11:$D$60,D$2)</f>
        <v>0</v>
      </c>
      <c r="E15" s="73">
        <f>SUMIFS('Προϋπ. 3ου Άξονα'!$G$11:$G$60,'Προϋπ. 3ου Άξονα'!$C$11:$C$60,$B15,'Προϋπ. 3ου Άξονα'!$D$11:$D$60,E$2)</f>
        <v>0</v>
      </c>
      <c r="F15" s="78">
        <f>SUM(C15:E15)</f>
        <v>0</v>
      </c>
      <c r="G15" s="165">
        <f>IF(A15=0,0,SUM(F15:F20))</f>
        <v>0</v>
      </c>
      <c r="H15" s="49"/>
    </row>
    <row r="16" spans="1:8" ht="18" x14ac:dyDescent="0.35">
      <c r="A16" s="163"/>
      <c r="B16" s="53" t="s">
        <v>102</v>
      </c>
      <c r="C16" s="52">
        <f>SUMIFS('Προϋπ. 3ου Άξονα'!$G$11:$G$60,'Προϋπ. 3ου Άξονα'!$C$11:$C$60,$B16,'Προϋπ. 3ου Άξονα'!$D$11:$D$60,C$2)</f>
        <v>0</v>
      </c>
      <c r="D16" s="52">
        <f>SUMIFS('Προϋπ. 3ου Άξονα'!$G$11:$G$60,'Προϋπ. 3ου Άξονα'!$C$11:$C$60,$B16,'Προϋπ. 3ου Άξονα'!$D$11:$D$60,D$2)</f>
        <v>0</v>
      </c>
      <c r="E16" s="74">
        <f>SUMIFS('Προϋπ. 3ου Άξονα'!$G$11:$G$60,'Προϋπ. 3ου Άξονα'!$C$11:$C$60,$B16,'Προϋπ. 3ου Άξονα'!$D$11:$D$60,E$2)</f>
        <v>0</v>
      </c>
      <c r="F16" s="79">
        <f t="shared" ref="F16:F20" si="2">SUM(C16:E16)</f>
        <v>0</v>
      </c>
      <c r="G16" s="166"/>
      <c r="H16" s="49"/>
    </row>
    <row r="17" spans="1:9" ht="18" x14ac:dyDescent="0.35">
      <c r="A17" s="163"/>
      <c r="B17" s="53" t="s">
        <v>103</v>
      </c>
      <c r="C17" s="52">
        <f>SUMIFS('Προϋπ. 3ου Άξονα'!$G$11:$G$60,'Προϋπ. 3ου Άξονα'!$C$11:$C$60,$B17,'Προϋπ. 3ου Άξονα'!$D$11:$D$60,C$2)</f>
        <v>0</v>
      </c>
      <c r="D17" s="52">
        <f>SUMIFS('Προϋπ. 3ου Άξονα'!$G$11:$G$60,'Προϋπ. 3ου Άξονα'!$C$11:$C$60,$B17,'Προϋπ. 3ου Άξονα'!$D$11:$D$60,D$2)</f>
        <v>0</v>
      </c>
      <c r="E17" s="74">
        <f>SUMIFS('Προϋπ. 3ου Άξονα'!$G$11:$G$60,'Προϋπ. 3ου Άξονα'!$C$11:$C$60,$B17,'Προϋπ. 3ου Άξονα'!$D$11:$D$60,E$2)</f>
        <v>0</v>
      </c>
      <c r="F17" s="79">
        <f t="shared" si="2"/>
        <v>0</v>
      </c>
      <c r="G17" s="166"/>
      <c r="H17" s="49"/>
    </row>
    <row r="18" spans="1:9" ht="18" x14ac:dyDescent="0.35">
      <c r="A18" s="163"/>
      <c r="B18" s="53" t="s">
        <v>104</v>
      </c>
      <c r="C18" s="52">
        <f>SUMIFS('Προϋπ. 3ου Άξονα'!$G$11:$G$60,'Προϋπ. 3ου Άξονα'!$C$11:$C$60,$B18,'Προϋπ. 3ου Άξονα'!$D$11:$D$60,C$2)</f>
        <v>0</v>
      </c>
      <c r="D18" s="52">
        <f>SUMIFS('Προϋπ. 3ου Άξονα'!$G$11:$G$60,'Προϋπ. 3ου Άξονα'!$C$11:$C$60,$B18,'Προϋπ. 3ου Άξονα'!$D$11:$D$60,D$2)</f>
        <v>0</v>
      </c>
      <c r="E18" s="74">
        <f>SUMIFS('Προϋπ. 3ου Άξονα'!$G$11:$G$60,'Προϋπ. 3ου Άξονα'!$C$11:$C$60,$B18,'Προϋπ. 3ου Άξονα'!$D$11:$D$60,E$2)</f>
        <v>0</v>
      </c>
      <c r="F18" s="79">
        <f t="shared" si="2"/>
        <v>0</v>
      </c>
      <c r="G18" s="166"/>
      <c r="H18" s="49"/>
    </row>
    <row r="19" spans="1:9" ht="18" x14ac:dyDescent="0.35">
      <c r="A19" s="163"/>
      <c r="B19" s="53" t="s">
        <v>105</v>
      </c>
      <c r="C19" s="52">
        <f>SUMIFS('Προϋπ. 3ου Άξονα'!$G$11:$G$60,'Προϋπ. 3ου Άξονα'!$C$11:$C$60,$B19,'Προϋπ. 3ου Άξονα'!$D$11:$D$60,C$2)</f>
        <v>0</v>
      </c>
      <c r="D19" s="52">
        <f>SUMIFS('Προϋπ. 3ου Άξονα'!$G$11:$G$60,'Προϋπ. 3ου Άξονα'!$C$11:$C$60,$B19,'Προϋπ. 3ου Άξονα'!$D$11:$D$60,D$2)</f>
        <v>0</v>
      </c>
      <c r="E19" s="74">
        <f>SUMIFS('Προϋπ. 3ου Άξονα'!$G$11:$G$60,'Προϋπ. 3ου Άξονα'!$C$11:$C$60,$B19,'Προϋπ. 3ου Άξονα'!$D$11:$D$60,E$2)</f>
        <v>0</v>
      </c>
      <c r="F19" s="79">
        <f t="shared" si="2"/>
        <v>0</v>
      </c>
      <c r="G19" s="166"/>
      <c r="H19" s="49"/>
    </row>
    <row r="20" spans="1:9" ht="18.600000000000001" thickBot="1" x14ac:dyDescent="0.4">
      <c r="A20" s="164"/>
      <c r="B20" s="70" t="s">
        <v>106</v>
      </c>
      <c r="C20" s="71">
        <f>SUMIFS('Προϋπ. 3ου Άξονα'!$G$11:$G$60,'Προϋπ. 3ου Άξονα'!$C$11:$C$60,$B20,'Προϋπ. 3ου Άξονα'!$D$11:$D$60,C$2)</f>
        <v>0</v>
      </c>
      <c r="D20" s="71">
        <f>SUMIFS('Προϋπ. 3ου Άξονα'!$G$11:$G$60,'Προϋπ. 3ου Άξονα'!$C$11:$C$60,$B20,'Προϋπ. 3ου Άξονα'!$D$11:$D$60,D$2)</f>
        <v>0</v>
      </c>
      <c r="E20" s="75">
        <f>SUMIFS('Προϋπ. 3ου Άξονα'!$G$11:$G$60,'Προϋπ. 3ου Άξονα'!$C$11:$C$60,$B20,'Προϋπ. 3ου Άξονα'!$D$11:$D$60,E$2)</f>
        <v>0</v>
      </c>
      <c r="F20" s="80">
        <f t="shared" si="2"/>
        <v>0</v>
      </c>
      <c r="G20" s="167"/>
      <c r="H20" s="49"/>
    </row>
    <row r="21" spans="1:9" ht="18.600000000000001" thickBot="1" x14ac:dyDescent="0.4">
      <c r="B21" s="5"/>
      <c r="C21" s="97">
        <f>IF(SUM(C3:E20)=G21,SUM(C3:C20),0)</f>
        <v>0</v>
      </c>
      <c r="D21" s="97">
        <f>IF(SUM(C3:E20)=G21,SUM(D3:D20),0)</f>
        <v>0</v>
      </c>
      <c r="E21" s="97">
        <f>IF(SUM(C3:E20)=G21,SUM(E3:E20),0)</f>
        <v>0</v>
      </c>
      <c r="F21" s="60"/>
      <c r="G21" s="82">
        <f>SUM(G3:G15)</f>
        <v>0</v>
      </c>
      <c r="H21" s="49"/>
      <c r="I21" t="str">
        <f>IF(H21&gt;3,"Έχετε επιλέξει περισσότερους από 3 άξονες προτεραιότητας","")</f>
        <v/>
      </c>
    </row>
    <row r="22" spans="1:9" ht="18" x14ac:dyDescent="0.35">
      <c r="A22" s="50"/>
      <c r="B22" s="50"/>
      <c r="C22" s="49"/>
      <c r="D22" s="49"/>
    </row>
  </sheetData>
  <sheetProtection algorithmName="SHA-512" hashValue="pqO4PzniV/5x5CTJ8DADqKoCQsBPOWRasXw4X8YNFvAPIEZp9rCBvkXGbY+ukVDWAb1dIqGHpaYcJ4RYIwTO5w==" saltValue="ku1Cxb/3O4/Cav1Sk8mYkw==" spinCount="100000" sheet="1" objects="1" scenarios="1"/>
  <mergeCells count="7">
    <mergeCell ref="A15:A20"/>
    <mergeCell ref="G15:G20"/>
    <mergeCell ref="A1:G1"/>
    <mergeCell ref="A3:A8"/>
    <mergeCell ref="G3:G8"/>
    <mergeCell ref="A9:A14"/>
    <mergeCell ref="G9:G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workbookViewId="0">
      <selection activeCell="D12" sqref="D12"/>
    </sheetView>
  </sheetViews>
  <sheetFormatPr defaultColWidth="9.109375" defaultRowHeight="14.4" x14ac:dyDescent="0.3"/>
  <cols>
    <col min="1" max="1" width="50.44140625" style="5" customWidth="1"/>
    <col min="2" max="2" width="22.5546875" style="5" customWidth="1"/>
    <col min="3" max="3" width="9.109375" style="5"/>
    <col min="4" max="4" width="34.33203125" style="5" customWidth="1"/>
    <col min="5" max="5" width="40.33203125" style="5" customWidth="1"/>
    <col min="6" max="6" width="23.33203125" style="5" customWidth="1"/>
    <col min="7" max="7" width="43.109375" style="5" customWidth="1"/>
    <col min="8" max="8" width="28" style="5" customWidth="1"/>
    <col min="9" max="9" width="14.44140625" style="5" customWidth="1"/>
    <col min="10" max="10" width="20.109375" style="5" customWidth="1"/>
    <col min="11" max="11" width="22.6640625" style="5" customWidth="1"/>
    <col min="12" max="16384" width="9.109375" style="5"/>
  </cols>
  <sheetData>
    <row r="1" spans="1:9" x14ac:dyDescent="0.3">
      <c r="A1" s="16" t="s">
        <v>2</v>
      </c>
      <c r="B1" s="16" t="s">
        <v>1</v>
      </c>
      <c r="C1" s="16"/>
      <c r="E1" s="10" t="s">
        <v>16</v>
      </c>
      <c r="G1" s="176" t="s">
        <v>19</v>
      </c>
      <c r="H1" s="176"/>
    </row>
    <row r="2" spans="1:9" x14ac:dyDescent="0.3">
      <c r="A2" s="5" t="s">
        <v>57</v>
      </c>
      <c r="B2" s="17" t="s">
        <v>3</v>
      </c>
      <c r="E2" s="5" t="s">
        <v>17</v>
      </c>
    </row>
    <row r="3" spans="1:9" ht="28.8" x14ac:dyDescent="0.3">
      <c r="A3" s="5" t="s">
        <v>58</v>
      </c>
      <c r="B3" s="17" t="s">
        <v>4</v>
      </c>
      <c r="E3" s="5" t="s">
        <v>21</v>
      </c>
      <c r="G3" s="2" t="s">
        <v>13</v>
      </c>
      <c r="H3" s="3" t="s">
        <v>25</v>
      </c>
      <c r="I3" s="3" t="s">
        <v>51</v>
      </c>
    </row>
    <row r="4" spans="1:9" x14ac:dyDescent="0.3">
      <c r="A4" s="5" t="s">
        <v>59</v>
      </c>
      <c r="B4" s="17" t="s">
        <v>5</v>
      </c>
      <c r="E4" s="5" t="s">
        <v>18</v>
      </c>
      <c r="G4" s="5" t="s">
        <v>57</v>
      </c>
      <c r="H4" s="17" t="s">
        <v>3</v>
      </c>
      <c r="I4" s="5" t="s">
        <v>52</v>
      </c>
    </row>
    <row r="5" spans="1:9" ht="28.8" x14ac:dyDescent="0.3">
      <c r="B5" s="17"/>
      <c r="G5" s="2" t="s">
        <v>13</v>
      </c>
      <c r="H5" s="3" t="s">
        <v>25</v>
      </c>
      <c r="I5" s="3" t="s">
        <v>51</v>
      </c>
    </row>
    <row r="6" spans="1:9" x14ac:dyDescent="0.3">
      <c r="B6" s="17"/>
      <c r="G6" s="5" t="s">
        <v>58</v>
      </c>
      <c r="H6" s="17" t="s">
        <v>4</v>
      </c>
      <c r="I6" s="5" t="s">
        <v>53</v>
      </c>
    </row>
    <row r="7" spans="1:9" x14ac:dyDescent="0.3">
      <c r="B7" s="17"/>
      <c r="G7" s="2" t="s">
        <v>13</v>
      </c>
      <c r="H7" s="3" t="s">
        <v>25</v>
      </c>
    </row>
    <row r="8" spans="1:9" ht="19.2" x14ac:dyDescent="0.5">
      <c r="A8" s="47" t="s">
        <v>60</v>
      </c>
      <c r="B8" s="17"/>
      <c r="G8" s="5" t="s">
        <v>37</v>
      </c>
      <c r="H8" s="17" t="s">
        <v>5</v>
      </c>
    </row>
    <row r="9" spans="1:9" ht="19.2" x14ac:dyDescent="0.5">
      <c r="A9" s="47" t="s">
        <v>139</v>
      </c>
      <c r="G9" s="2" t="s">
        <v>13</v>
      </c>
      <c r="H9" s="3" t="s">
        <v>25</v>
      </c>
    </row>
    <row r="10" spans="1:9" ht="19.2" x14ac:dyDescent="0.3">
      <c r="A10" s="48" t="s">
        <v>61</v>
      </c>
      <c r="G10" s="5" t="s">
        <v>38</v>
      </c>
      <c r="H10" s="17" t="s">
        <v>6</v>
      </c>
    </row>
    <row r="11" spans="1:9" ht="19.2" x14ac:dyDescent="0.3">
      <c r="A11" s="48" t="s">
        <v>65</v>
      </c>
    </row>
    <row r="12" spans="1:9" ht="19.2" x14ac:dyDescent="0.3">
      <c r="A12" s="48" t="s">
        <v>62</v>
      </c>
    </row>
    <row r="13" spans="1:9" ht="19.2" x14ac:dyDescent="0.3">
      <c r="A13" s="48" t="s">
        <v>160</v>
      </c>
    </row>
    <row r="14" spans="1:9" ht="19.2" x14ac:dyDescent="0.3">
      <c r="A14" s="48" t="s">
        <v>161</v>
      </c>
    </row>
    <row r="15" spans="1:9" ht="19.2" x14ac:dyDescent="0.3">
      <c r="A15" s="48" t="s">
        <v>162</v>
      </c>
    </row>
    <row r="16" spans="1:9" ht="19.2" x14ac:dyDescent="0.3">
      <c r="A16" s="48" t="s">
        <v>163</v>
      </c>
    </row>
    <row r="19" spans="4:11" ht="36" x14ac:dyDescent="0.3">
      <c r="D19" s="3" t="s">
        <v>67</v>
      </c>
      <c r="E19" s="13" t="s">
        <v>8</v>
      </c>
      <c r="G19" s="3" t="s">
        <v>67</v>
      </c>
      <c r="H19" s="13" t="s">
        <v>8</v>
      </c>
      <c r="J19" s="3" t="s">
        <v>67</v>
      </c>
      <c r="K19" s="13" t="s">
        <v>8</v>
      </c>
    </row>
    <row r="20" spans="4:11" ht="28.8" x14ac:dyDescent="0.3">
      <c r="D20" s="40" t="s">
        <v>60</v>
      </c>
      <c r="E20" s="23" t="s">
        <v>57</v>
      </c>
      <c r="G20" s="40" t="s">
        <v>60</v>
      </c>
      <c r="H20" s="23" t="s">
        <v>58</v>
      </c>
      <c r="J20" s="40" t="s">
        <v>60</v>
      </c>
      <c r="K20" s="23" t="s">
        <v>59</v>
      </c>
    </row>
    <row r="22" spans="4:11" ht="36" x14ac:dyDescent="0.3">
      <c r="D22" s="3" t="s">
        <v>67</v>
      </c>
      <c r="E22" s="13" t="s">
        <v>8</v>
      </c>
      <c r="G22" s="3" t="s">
        <v>67</v>
      </c>
      <c r="H22" s="13" t="s">
        <v>8</v>
      </c>
      <c r="J22" s="3" t="s">
        <v>67</v>
      </c>
      <c r="K22" s="13" t="s">
        <v>8</v>
      </c>
    </row>
    <row r="23" spans="4:11" ht="43.2" x14ac:dyDescent="0.3">
      <c r="D23" s="40" t="s">
        <v>69</v>
      </c>
      <c r="E23" s="23" t="s">
        <v>57</v>
      </c>
      <c r="G23" s="40" t="s">
        <v>69</v>
      </c>
      <c r="H23" s="23" t="s">
        <v>58</v>
      </c>
      <c r="J23" s="40" t="s">
        <v>69</v>
      </c>
      <c r="K23" s="23" t="s">
        <v>59</v>
      </c>
    </row>
    <row r="25" spans="4:11" ht="36" x14ac:dyDescent="0.3">
      <c r="D25" s="3" t="s">
        <v>67</v>
      </c>
      <c r="E25" s="13" t="s">
        <v>8</v>
      </c>
      <c r="G25" s="3" t="s">
        <v>67</v>
      </c>
      <c r="H25" s="13" t="s">
        <v>8</v>
      </c>
      <c r="J25" s="3" t="s">
        <v>67</v>
      </c>
      <c r="K25" s="13" t="s">
        <v>8</v>
      </c>
    </row>
    <row r="26" spans="4:11" ht="28.8" x14ac:dyDescent="0.3">
      <c r="D26" s="40" t="s">
        <v>61</v>
      </c>
      <c r="E26" s="23" t="s">
        <v>57</v>
      </c>
      <c r="G26" s="40" t="s">
        <v>61</v>
      </c>
      <c r="H26" s="23" t="s">
        <v>58</v>
      </c>
      <c r="J26" s="40" t="s">
        <v>61</v>
      </c>
      <c r="K26" s="23" t="s">
        <v>59</v>
      </c>
    </row>
    <row r="28" spans="4:11" ht="36" x14ac:dyDescent="0.3">
      <c r="D28" s="3" t="s">
        <v>67</v>
      </c>
      <c r="E28" s="13" t="s">
        <v>8</v>
      </c>
      <c r="G28" s="3" t="s">
        <v>67</v>
      </c>
      <c r="H28" s="13" t="s">
        <v>8</v>
      </c>
      <c r="J28" s="3" t="s">
        <v>67</v>
      </c>
      <c r="K28" s="13" t="s">
        <v>8</v>
      </c>
    </row>
    <row r="29" spans="4:11" ht="43.2" x14ac:dyDescent="0.3">
      <c r="D29" s="40" t="s">
        <v>65</v>
      </c>
      <c r="E29" s="23" t="s">
        <v>57</v>
      </c>
      <c r="G29" s="40" t="s">
        <v>65</v>
      </c>
      <c r="H29" s="23" t="s">
        <v>58</v>
      </c>
      <c r="J29" s="40" t="s">
        <v>65</v>
      </c>
      <c r="K29" s="23" t="s">
        <v>59</v>
      </c>
    </row>
    <row r="31" spans="4:11" ht="36" x14ac:dyDescent="0.3">
      <c r="D31" s="3" t="s">
        <v>67</v>
      </c>
      <c r="E31" s="13" t="s">
        <v>8</v>
      </c>
      <c r="G31" s="3" t="s">
        <v>67</v>
      </c>
      <c r="H31" s="13" t="s">
        <v>8</v>
      </c>
      <c r="J31" s="3" t="s">
        <v>67</v>
      </c>
      <c r="K31" s="13" t="s">
        <v>8</v>
      </c>
    </row>
    <row r="32" spans="4:11" x14ac:dyDescent="0.3">
      <c r="D32" s="40" t="s">
        <v>62</v>
      </c>
      <c r="E32" s="23" t="s">
        <v>57</v>
      </c>
      <c r="G32" s="40" t="s">
        <v>62</v>
      </c>
      <c r="H32" s="23" t="s">
        <v>58</v>
      </c>
      <c r="J32" s="40" t="s">
        <v>62</v>
      </c>
      <c r="K32" s="23" t="s">
        <v>59</v>
      </c>
    </row>
    <row r="34" spans="4:11" ht="36" x14ac:dyDescent="0.3">
      <c r="D34" s="3" t="s">
        <v>67</v>
      </c>
      <c r="E34" s="13" t="s">
        <v>8</v>
      </c>
      <c r="G34" s="3" t="s">
        <v>67</v>
      </c>
      <c r="H34" s="13" t="s">
        <v>8</v>
      </c>
      <c r="J34" s="3" t="s">
        <v>67</v>
      </c>
      <c r="K34" s="13" t="s">
        <v>8</v>
      </c>
    </row>
    <row r="35" spans="4:11" ht="43.2" x14ac:dyDescent="0.3">
      <c r="D35" s="40" t="s">
        <v>66</v>
      </c>
      <c r="E35" s="23" t="s">
        <v>57</v>
      </c>
      <c r="G35" s="40" t="s">
        <v>66</v>
      </c>
      <c r="H35" s="23" t="s">
        <v>58</v>
      </c>
      <c r="J35" s="40" t="s">
        <v>66</v>
      </c>
      <c r="K35" s="23" t="s">
        <v>59</v>
      </c>
    </row>
    <row r="37" spans="4:11" ht="36" x14ac:dyDescent="0.3">
      <c r="D37" s="3" t="s">
        <v>67</v>
      </c>
      <c r="E37" s="13" t="s">
        <v>8</v>
      </c>
      <c r="G37" s="3" t="s">
        <v>67</v>
      </c>
      <c r="H37" s="13" t="s">
        <v>8</v>
      </c>
      <c r="J37" s="3" t="s">
        <v>67</v>
      </c>
      <c r="K37" s="13" t="s">
        <v>8</v>
      </c>
    </row>
    <row r="38" spans="4:11" ht="28.8" x14ac:dyDescent="0.3">
      <c r="D38" s="40" t="s">
        <v>63</v>
      </c>
      <c r="E38" s="23" t="s">
        <v>57</v>
      </c>
      <c r="G38" s="40" t="s">
        <v>63</v>
      </c>
      <c r="H38" s="23" t="s">
        <v>58</v>
      </c>
      <c r="J38" s="40" t="s">
        <v>63</v>
      </c>
      <c r="K38" s="23" t="s">
        <v>59</v>
      </c>
    </row>
    <row r="40" spans="4:11" ht="36" x14ac:dyDescent="0.3">
      <c r="D40" s="3" t="s">
        <v>67</v>
      </c>
      <c r="E40" s="13" t="s">
        <v>8</v>
      </c>
      <c r="G40" s="3" t="s">
        <v>67</v>
      </c>
      <c r="H40" s="13" t="s">
        <v>8</v>
      </c>
      <c r="J40" s="3" t="s">
        <v>67</v>
      </c>
      <c r="K40" s="13" t="s">
        <v>8</v>
      </c>
    </row>
    <row r="41" spans="4:11" x14ac:dyDescent="0.3">
      <c r="D41" s="40" t="s">
        <v>64</v>
      </c>
      <c r="E41" s="23" t="s">
        <v>57</v>
      </c>
      <c r="G41" s="40" t="s">
        <v>64</v>
      </c>
      <c r="H41" s="23" t="s">
        <v>58</v>
      </c>
      <c r="J41" s="40" t="s">
        <v>64</v>
      </c>
      <c r="K41" s="23" t="s">
        <v>59</v>
      </c>
    </row>
    <row r="59" spans="5:5" x14ac:dyDescent="0.3">
      <c r="E59" s="16"/>
    </row>
  </sheetData>
  <sheetProtection algorithmName="SHA-512" hashValue="W3+Cx3286bmpOebiETMb6/IrcwivXdeczkJrPfasYmJ7pRVrUV+OJmvK3hXZQI+edNVVsDOYYHHVhzVR8U+4SA==" saltValue="OKLoQdtaa4thdJqGEtBACw==" spinCount="100000" sheet="1" selectLockedCells="1" selectUnlockedCells="1"/>
  <mergeCells count="1">
    <mergeCell ref="G1:H1"/>
  </mergeCells>
  <dataValidations count="2">
    <dataValidation type="list" allowBlank="1" showInputMessage="1" showErrorMessage="1" promptTitle="Πληροφορίες/Information:" prompt="Παρακαλώ επιλέξτε από την λίστα_x000a__x000a_Please choose from the list" sqref="E20 E38 E23 E26 E29 E32 E35 E41 H20 H38 H23 H26 H29 H32 H35 H41 K20 K35 K23 K26 K29 K38 K32 K41" xr:uid="{78B15927-EBED-4683-BA24-DD6F9D42CA9C}">
      <formula1>$A$2:$A$7</formula1>
    </dataValidation>
    <dataValidation type="list" showInputMessage="1" showErrorMessage="1" sqref="D20 J41 J35 J32 J29 J26 J38 J20 G41 G35 G32 G29 G26 G38 G20 D41 D35 D32 D29 D26 D38" xr:uid="{21F1D322-F75C-4D42-94A0-D18984AB1718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df9301-b2fd-4647-802d-180da8d9d6cb" xsi:nil="true"/>
    <lcf76f155ced4ddcb4097134ff3c332f xmlns="eb3a2e2d-c579-49f7-ae8f-908d48aa10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4FD01DF43FED3444863345FBEB6212BF" ma:contentTypeVersion="15" ma:contentTypeDescription="Δημιουργία νέου εγγράφου" ma:contentTypeScope="" ma:versionID="312df164465d39bd3246d44c521757e0">
  <xsd:schema xmlns:xsd="http://www.w3.org/2001/XMLSchema" xmlns:xs="http://www.w3.org/2001/XMLSchema" xmlns:p="http://schemas.microsoft.com/office/2006/metadata/properties" xmlns:ns2="eb3a2e2d-c579-49f7-ae8f-908d48aa100c" xmlns:ns3="44df9301-b2fd-4647-802d-180da8d9d6cb" targetNamespace="http://schemas.microsoft.com/office/2006/metadata/properties" ma:root="true" ma:fieldsID="c89ef6e59017d3b2cb66f521b972db36" ns2:_="" ns3:_="">
    <xsd:import namespace="eb3a2e2d-c579-49f7-ae8f-908d48aa100c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a2e2d-c579-49f7-ae8f-908d48aa1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E9D84-BFF5-4CDB-876F-9029187F6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CF7412-0D73-4E89-BE9E-308341F52BC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4df9301-b2fd-4647-802d-180da8d9d6cb"/>
    <ds:schemaRef ds:uri="b2d74543-a2b4-4589-a54d-14eae0400cd3"/>
    <ds:schemaRef ds:uri="http://www.w3.org/XML/1998/namespace"/>
    <ds:schemaRef ds:uri="eb3a2e2d-c579-49f7-ae8f-908d48aa100c"/>
  </ds:schemaRefs>
</ds:datastoreItem>
</file>

<file path=customXml/itemProps3.xml><?xml version="1.0" encoding="utf-8"?>
<ds:datastoreItem xmlns:ds="http://schemas.openxmlformats.org/officeDocument/2006/customXml" ds:itemID="{E1A4ED85-BD78-4154-BDDA-D3B4B18E8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6</vt:i4>
      </vt:variant>
    </vt:vector>
  </HeadingPairs>
  <TitlesOfParts>
    <vt:vector size="13" baseType="lpstr">
      <vt:lpstr>Στοιχεία Έργου</vt:lpstr>
      <vt:lpstr>Επιλογή Αξόνων &amp; Δράσεων</vt:lpstr>
      <vt:lpstr>Προϋπ. 1ου Άξονα</vt:lpstr>
      <vt:lpstr>Προϋπ. 2ου Άξονα</vt:lpstr>
      <vt:lpstr>Προϋπ. 3ου Άξονα</vt:lpstr>
      <vt:lpstr>Συνολ. Προϋπολογισμός</vt:lpstr>
      <vt:lpstr>Κατηγορίες Δαπανών</vt:lpstr>
      <vt:lpstr>'Επιλογή Αξόνων &amp; Δράσεων'!Print_Area</vt:lpstr>
      <vt:lpstr>'Προϋπ. 1ου Άξονα'!Print_Area</vt:lpstr>
      <vt:lpstr>'Προϋπ. 2ου Άξονα'!Print_Area</vt:lpstr>
      <vt:lpstr>'Προϋπ. 3ου Άξονα'!Print_Area</vt:lpstr>
      <vt:lpstr>'Στοιχεία Έργου'!Print_Area</vt:lpstr>
      <vt:lpstr>'Συνολ. Προϋπολογισμός'!Print_Area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POS_Budget_template</dc:title>
  <dc:subject>Interim Financial Report and Budget</dc:subject>
  <dc:creator>ganastassiadis@bodossaki.gr</dc:creator>
  <cp:keywords>POS_Budget_template</cp:keywords>
  <cp:lastModifiedBy>Lito Karagkouni</cp:lastModifiedBy>
  <cp:lastPrinted>2025-05-09T10:15:34Z</cp:lastPrinted>
  <dcterms:created xsi:type="dcterms:W3CDTF">2014-06-16T21:22:39Z</dcterms:created>
  <dcterms:modified xsi:type="dcterms:W3CDTF">2025-05-14T07:43:44Z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0x0101004FD01DF43FED3444863345FBEB6212BF</vt:lpwstr>
  </property>
  <property fmtid="{D5CDD505-2E9C-101B-9397-08002B2CF9AE}" pid="3" name="MediaServiceImageTags">
    <vt:lpwstr/>
  </property>
</Properties>
</file>