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nmemos\OneDrive - Bodossaki Foundation\Desktop\"/>
    </mc:Choice>
  </mc:AlternateContent>
  <xr:revisionPtr revIDLastSave="0" documentId="13_ncr:1_{B6F575B8-EA52-4471-B776-834E80FC566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Timesheet" sheetId="9" r:id="rId1"/>
    <sheet name="CERV Programmes" sheetId="10" r:id="rId2"/>
    <sheet name="Φύλλο1" sheetId="5" state="hidden" r:id="rId3"/>
    <sheet name="Φύλλο3" sheetId="8" state="hidden" r:id="rId4"/>
  </sheets>
  <definedNames>
    <definedName name="_xlnm.Print_Area" localSheetId="1">'CERV Programmes'!$A$1:$AI$40</definedName>
    <definedName name="_xlnm.Print_Area" localSheetId="0">Timesheet!$A$1:$AJ$89</definedName>
    <definedName name="_xlnm.Print_Area" localSheetId="2">Φύλλο1!#REF!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I27" i="9" l="1"/>
  <c r="AJ27" i="9" s="1"/>
  <c r="AI28" i="9"/>
  <c r="AJ28" i="9"/>
  <c r="AI29" i="9"/>
  <c r="AJ29" i="9" s="1"/>
  <c r="AI30" i="9"/>
  <c r="AJ30" i="9" s="1"/>
  <c r="AI31" i="9"/>
  <c r="AJ31" i="9" s="1"/>
  <c r="AI32" i="9"/>
  <c r="AJ32" i="9" s="1"/>
  <c r="AI75" i="9"/>
  <c r="AI53" i="9"/>
  <c r="AJ53" i="9" s="1"/>
  <c r="AI44" i="9"/>
  <c r="AJ44" i="9" s="1"/>
  <c r="AI45" i="9"/>
  <c r="AJ45" i="9" s="1"/>
  <c r="AI70" i="9"/>
  <c r="AJ70" i="9" s="1"/>
  <c r="AI71" i="9"/>
  <c r="AJ71" i="9" s="1"/>
  <c r="AI72" i="9"/>
  <c r="AJ72" i="9" s="1"/>
  <c r="AI73" i="9"/>
  <c r="AJ73" i="9" s="1"/>
  <c r="AI74" i="9"/>
  <c r="AJ74" i="9" s="1"/>
  <c r="AH68" i="9"/>
  <c r="AG68" i="9"/>
  <c r="AF68" i="9"/>
  <c r="AE68" i="9"/>
  <c r="AD68" i="9"/>
  <c r="AC68" i="9"/>
  <c r="AB68" i="9"/>
  <c r="AA68" i="9"/>
  <c r="Z68" i="9"/>
  <c r="Y68" i="9"/>
  <c r="X68" i="9"/>
  <c r="W68" i="9"/>
  <c r="V68" i="9"/>
  <c r="U68" i="9"/>
  <c r="T68" i="9"/>
  <c r="S68" i="9"/>
  <c r="R68" i="9"/>
  <c r="Q68" i="9"/>
  <c r="P68" i="9"/>
  <c r="O68" i="9"/>
  <c r="N68" i="9"/>
  <c r="M68" i="9"/>
  <c r="L68" i="9"/>
  <c r="K68" i="9"/>
  <c r="J68" i="9"/>
  <c r="I68" i="9"/>
  <c r="H68" i="9"/>
  <c r="G68" i="9"/>
  <c r="F68" i="9"/>
  <c r="E68" i="9"/>
  <c r="D68" i="9"/>
  <c r="AI24" i="10"/>
  <c r="AI23" i="10"/>
  <c r="AI22" i="10"/>
  <c r="AI21" i="10"/>
  <c r="F89" i="9"/>
  <c r="AI34" i="9"/>
  <c r="AI35" i="9"/>
  <c r="AJ35" i="9" s="1"/>
  <c r="AI36" i="9"/>
  <c r="AI49" i="9"/>
  <c r="AJ49" i="9" s="1"/>
  <c r="AI50" i="9"/>
  <c r="AJ50" i="9" s="1"/>
  <c r="AI51" i="9"/>
  <c r="AI52" i="9"/>
  <c r="AI54" i="9"/>
  <c r="AI55" i="9"/>
  <c r="AI13" i="9"/>
  <c r="AI14" i="9"/>
  <c r="AI16" i="9"/>
  <c r="AI17" i="9"/>
  <c r="AI18" i="9"/>
  <c r="AI19" i="9"/>
  <c r="AI20" i="9"/>
  <c r="AI21" i="9"/>
  <c r="AJ21" i="9" s="1"/>
  <c r="AI22" i="9"/>
  <c r="AI23" i="9"/>
  <c r="AI24" i="9"/>
  <c r="AJ24" i="9" s="1"/>
  <c r="AI25" i="9"/>
  <c r="AJ25" i="9" s="1"/>
  <c r="AI65" i="9"/>
  <c r="AJ65" i="9" s="1"/>
  <c r="AI68" i="9" l="1"/>
  <c r="AI64" i="9"/>
  <c r="AJ64" i="9" s="1"/>
  <c r="AI69" i="9"/>
  <c r="AJ75" i="9"/>
  <c r="AI39" i="9" l="1"/>
  <c r="AI40" i="9"/>
  <c r="AJ40" i="9" s="1"/>
  <c r="AI41" i="9"/>
  <c r="AJ41" i="9" s="1"/>
  <c r="AI42" i="9"/>
  <c r="AI43" i="9"/>
  <c r="AJ43" i="9" s="1"/>
  <c r="AI46" i="9"/>
  <c r="AJ46" i="9" s="1"/>
  <c r="AI47" i="9"/>
  <c r="AI48" i="9"/>
  <c r="AJ48" i="9" s="1"/>
  <c r="D4" i="10"/>
  <c r="D3" i="10"/>
  <c r="G40" i="10" s="1"/>
  <c r="AB4" i="10"/>
  <c r="W4" i="10"/>
  <c r="D8" i="10" s="1"/>
  <c r="E8" i="10" s="1"/>
  <c r="F8" i="10" s="1"/>
  <c r="G8" i="10" s="1"/>
  <c r="H8" i="10" s="1"/>
  <c r="I8" i="10" s="1"/>
  <c r="J8" i="10" s="1"/>
  <c r="K8" i="10" s="1"/>
  <c r="L8" i="10" s="1"/>
  <c r="M8" i="10" s="1"/>
  <c r="N8" i="10" s="1"/>
  <c r="O8" i="10" s="1"/>
  <c r="P8" i="10" s="1"/>
  <c r="Q8" i="10" s="1"/>
  <c r="R8" i="10" s="1"/>
  <c r="S8" i="10" s="1"/>
  <c r="T8" i="10" s="1"/>
  <c r="U8" i="10" s="1"/>
  <c r="V8" i="10" s="1"/>
  <c r="W8" i="10" s="1"/>
  <c r="X8" i="10" s="1"/>
  <c r="Y8" i="10" s="1"/>
  <c r="Z8" i="10" s="1"/>
  <c r="AA8" i="10" s="1"/>
  <c r="AB8" i="10" s="1"/>
  <c r="AC8" i="10" s="1"/>
  <c r="AD8" i="10" s="1"/>
  <c r="AE8" i="10" s="1"/>
  <c r="AF8" i="10" s="1"/>
  <c r="AG8" i="10" s="1"/>
  <c r="AH8" i="10" s="1"/>
  <c r="AC3" i="10"/>
  <c r="W3" i="10"/>
  <c r="AH67" i="9"/>
  <c r="AG67" i="9"/>
  <c r="AF67" i="9"/>
  <c r="AE67" i="9"/>
  <c r="AD67" i="9"/>
  <c r="AC67" i="9"/>
  <c r="AB67" i="9"/>
  <c r="AA67" i="9"/>
  <c r="Z67" i="9"/>
  <c r="Y67" i="9"/>
  <c r="X67" i="9"/>
  <c r="W67" i="9"/>
  <c r="V67" i="9"/>
  <c r="U67" i="9"/>
  <c r="T67" i="9"/>
  <c r="S67" i="9"/>
  <c r="R67" i="9"/>
  <c r="Q67" i="9"/>
  <c r="P67" i="9"/>
  <c r="O67" i="9"/>
  <c r="N67" i="9"/>
  <c r="M67" i="9"/>
  <c r="L67" i="9"/>
  <c r="K67" i="9"/>
  <c r="J67" i="9"/>
  <c r="I67" i="9"/>
  <c r="H67" i="9"/>
  <c r="G67" i="9"/>
  <c r="F67" i="9"/>
  <c r="E67" i="9"/>
  <c r="AH66" i="9"/>
  <c r="AG66" i="9"/>
  <c r="AF66" i="9"/>
  <c r="AE66" i="9"/>
  <c r="AD66" i="9"/>
  <c r="AC66" i="9"/>
  <c r="AB66" i="9"/>
  <c r="AA66" i="9"/>
  <c r="Z66" i="9"/>
  <c r="Y66" i="9"/>
  <c r="X66" i="9"/>
  <c r="W66" i="9"/>
  <c r="V66" i="9"/>
  <c r="U66" i="9"/>
  <c r="T66" i="9"/>
  <c r="S66" i="9"/>
  <c r="R66" i="9"/>
  <c r="Q66" i="9"/>
  <c r="P66" i="9"/>
  <c r="O66" i="9"/>
  <c r="N66" i="9"/>
  <c r="M66" i="9"/>
  <c r="L66" i="9"/>
  <c r="K66" i="9"/>
  <c r="J66" i="9"/>
  <c r="I66" i="9"/>
  <c r="H66" i="9"/>
  <c r="G66" i="9"/>
  <c r="F66" i="9"/>
  <c r="E66" i="9"/>
  <c r="D67" i="9"/>
  <c r="D66" i="9"/>
  <c r="AH31" i="10"/>
  <c r="AG31" i="10"/>
  <c r="AF31" i="10"/>
  <c r="AE31" i="10"/>
  <c r="AD31" i="10"/>
  <c r="AC31" i="10"/>
  <c r="AB31" i="10"/>
  <c r="AA31" i="10"/>
  <c r="Z31" i="10"/>
  <c r="Y31" i="10"/>
  <c r="X31" i="10"/>
  <c r="W31" i="10"/>
  <c r="V31" i="10"/>
  <c r="U31" i="10"/>
  <c r="T31" i="10"/>
  <c r="S31" i="10"/>
  <c r="R31" i="10"/>
  <c r="Q31" i="10"/>
  <c r="P31" i="10"/>
  <c r="O31" i="10"/>
  <c r="N31" i="10"/>
  <c r="M31" i="10"/>
  <c r="L31" i="10"/>
  <c r="K31" i="10"/>
  <c r="J31" i="10"/>
  <c r="I31" i="10"/>
  <c r="H31" i="10"/>
  <c r="G31" i="10"/>
  <c r="F31" i="10"/>
  <c r="E31" i="10"/>
  <c r="D31" i="10"/>
  <c r="AI30" i="10"/>
  <c r="AI29" i="10"/>
  <c r="AI28" i="10"/>
  <c r="AI27" i="10"/>
  <c r="AI26" i="10"/>
  <c r="AI19" i="10"/>
  <c r="AI18" i="10"/>
  <c r="AI17" i="10"/>
  <c r="AI16" i="10"/>
  <c r="AI14" i="10"/>
  <c r="AI13" i="10"/>
  <c r="AI12" i="10"/>
  <c r="AI11" i="10"/>
  <c r="AI10" i="10"/>
  <c r="D7" i="10" l="1"/>
  <c r="E7" i="10" s="1"/>
  <c r="F7" i="10" s="1"/>
  <c r="G7" i="10" s="1"/>
  <c r="H7" i="10" s="1"/>
  <c r="I7" i="10" s="1"/>
  <c r="J7" i="10" s="1"/>
  <c r="K7" i="10" s="1"/>
  <c r="L7" i="10" s="1"/>
  <c r="M7" i="10" s="1"/>
  <c r="N7" i="10" s="1"/>
  <c r="O7" i="10" s="1"/>
  <c r="P7" i="10" s="1"/>
  <c r="Q7" i="10" s="1"/>
  <c r="R7" i="10" s="1"/>
  <c r="S7" i="10" s="1"/>
  <c r="T7" i="10" s="1"/>
  <c r="U7" i="10" s="1"/>
  <c r="V7" i="10" s="1"/>
  <c r="W7" i="10" s="1"/>
  <c r="X7" i="10" s="1"/>
  <c r="Y7" i="10" s="1"/>
  <c r="Z7" i="10" s="1"/>
  <c r="AA7" i="10" s="1"/>
  <c r="AB7" i="10" s="1"/>
  <c r="AC7" i="10" s="1"/>
  <c r="AD7" i="10" s="1"/>
  <c r="AE7" i="10" s="1"/>
  <c r="AF7" i="10" s="1"/>
  <c r="AG7" i="10" s="1"/>
  <c r="AH7" i="10" s="1"/>
  <c r="AI31" i="10"/>
  <c r="AI79" i="9" l="1"/>
  <c r="AI66" i="9"/>
  <c r="AI67" i="9"/>
  <c r="AI58" i="9" l="1"/>
  <c r="AI59" i="9"/>
  <c r="AI60" i="9"/>
  <c r="AI61" i="9"/>
  <c r="AI62" i="9"/>
  <c r="AJ62" i="9" s="1"/>
  <c r="AI63" i="9"/>
  <c r="AJ63" i="9" s="1"/>
  <c r="AI56" i="9"/>
  <c r="AJ56" i="9" s="1"/>
  <c r="AI57" i="9"/>
  <c r="AJ57" i="9" s="1"/>
  <c r="AI26" i="9"/>
  <c r="AI33" i="9"/>
  <c r="AJ33" i="9" s="1"/>
  <c r="AI37" i="9"/>
  <c r="AJ37" i="9" s="1"/>
  <c r="AI38" i="9"/>
  <c r="AJ38" i="9" s="1"/>
  <c r="AI12" i="9"/>
  <c r="AI11" i="9" l="1"/>
  <c r="AH82" i="9" l="1"/>
  <c r="AG82" i="9"/>
  <c r="AF82" i="9"/>
  <c r="AE82" i="9"/>
  <c r="AD82" i="9"/>
  <c r="AC82" i="9"/>
  <c r="AB82" i="9"/>
  <c r="AA82" i="9"/>
  <c r="Z82" i="9"/>
  <c r="Y82" i="9"/>
  <c r="X82" i="9"/>
  <c r="W82" i="9"/>
  <c r="V82" i="9"/>
  <c r="U82" i="9"/>
  <c r="T82" i="9"/>
  <c r="S82" i="9"/>
  <c r="R82" i="9"/>
  <c r="Q82" i="9"/>
  <c r="P82" i="9"/>
  <c r="O82" i="9"/>
  <c r="N82" i="9"/>
  <c r="M82" i="9"/>
  <c r="L82" i="9"/>
  <c r="K82" i="9"/>
  <c r="J82" i="9"/>
  <c r="I82" i="9"/>
  <c r="H82" i="9"/>
  <c r="G82" i="9"/>
  <c r="F82" i="9"/>
  <c r="E82" i="9"/>
  <c r="D82" i="9"/>
  <c r="AI81" i="9"/>
  <c r="AI80" i="9"/>
  <c r="AI78" i="9"/>
  <c r="AH76" i="9"/>
  <c r="AG76" i="9"/>
  <c r="AE76" i="9"/>
  <c r="AD76" i="9"/>
  <c r="AC76" i="9"/>
  <c r="AB76" i="9"/>
  <c r="AA76" i="9"/>
  <c r="Z76" i="9"/>
  <c r="Y76" i="9"/>
  <c r="X76" i="9"/>
  <c r="W76" i="9"/>
  <c r="V76" i="9"/>
  <c r="U76" i="9"/>
  <c r="T76" i="9"/>
  <c r="S76" i="9"/>
  <c r="R76" i="9"/>
  <c r="Q76" i="9"/>
  <c r="P76" i="9"/>
  <c r="O76" i="9"/>
  <c r="N76" i="9"/>
  <c r="M76" i="9"/>
  <c r="L76" i="9"/>
  <c r="K76" i="9"/>
  <c r="J76" i="9"/>
  <c r="I76" i="9"/>
  <c r="H76" i="9"/>
  <c r="G76" i="9"/>
  <c r="F76" i="9"/>
  <c r="E76" i="9"/>
  <c r="D76" i="9"/>
  <c r="AI10" i="9"/>
  <c r="D8" i="9"/>
  <c r="E8" i="9" s="1"/>
  <c r="F8" i="9" s="1"/>
  <c r="G8" i="9" s="1"/>
  <c r="H8" i="9" s="1"/>
  <c r="I8" i="9" s="1"/>
  <c r="J8" i="9" s="1"/>
  <c r="K8" i="9" s="1"/>
  <c r="L8" i="9" s="1"/>
  <c r="M8" i="9" s="1"/>
  <c r="N8" i="9" s="1"/>
  <c r="O8" i="9" s="1"/>
  <c r="P8" i="9" s="1"/>
  <c r="Q8" i="9" s="1"/>
  <c r="R8" i="9" s="1"/>
  <c r="S8" i="9" s="1"/>
  <c r="T8" i="9" s="1"/>
  <c r="U8" i="9" s="1"/>
  <c r="V8" i="9" s="1"/>
  <c r="W8" i="9" s="1"/>
  <c r="X8" i="9" s="1"/>
  <c r="Y8" i="9" s="1"/>
  <c r="Z8" i="9" s="1"/>
  <c r="AA8" i="9" s="1"/>
  <c r="AB8" i="9" s="1"/>
  <c r="AC8" i="9" s="1"/>
  <c r="AD8" i="9" s="1"/>
  <c r="AE8" i="9" s="1"/>
  <c r="AF8" i="9" s="1"/>
  <c r="AG8" i="9" s="1"/>
  <c r="AH8" i="9" s="1"/>
  <c r="D7" i="9"/>
  <c r="E7" i="9" s="1"/>
  <c r="F7" i="9" s="1"/>
  <c r="G7" i="9" s="1"/>
  <c r="H7" i="9" s="1"/>
  <c r="I7" i="9" s="1"/>
  <c r="J7" i="9" s="1"/>
  <c r="K7" i="9" s="1"/>
  <c r="L7" i="9" s="1"/>
  <c r="M7" i="9" s="1"/>
  <c r="N7" i="9" s="1"/>
  <c r="O7" i="9" s="1"/>
  <c r="P7" i="9" s="1"/>
  <c r="Q7" i="9" s="1"/>
  <c r="R7" i="9" s="1"/>
  <c r="S7" i="9" s="1"/>
  <c r="T7" i="9" s="1"/>
  <c r="U7" i="9" s="1"/>
  <c r="V7" i="9" s="1"/>
  <c r="W7" i="9" s="1"/>
  <c r="X7" i="9" s="1"/>
  <c r="Y7" i="9" s="1"/>
  <c r="Z7" i="9" s="1"/>
  <c r="AA7" i="9" s="1"/>
  <c r="AB7" i="9" s="1"/>
  <c r="AC7" i="9" s="1"/>
  <c r="AD7" i="9" s="1"/>
  <c r="AE7" i="9" s="1"/>
  <c r="AF7" i="9" s="1"/>
  <c r="AG7" i="9" s="1"/>
  <c r="AH7" i="9" s="1"/>
  <c r="AI82" i="9" l="1"/>
  <c r="AJ54" i="9" l="1"/>
  <c r="AJ42" i="9"/>
  <c r="AJ55" i="9"/>
  <c r="AJ69" i="9"/>
  <c r="AJ58" i="9"/>
  <c r="AJ60" i="9"/>
  <c r="AJ61" i="9"/>
  <c r="AJ36" i="9"/>
  <c r="AJ59" i="9"/>
  <c r="AJ34" i="9"/>
  <c r="AJ19" i="9"/>
  <c r="AJ18" i="9"/>
  <c r="AJ20" i="9"/>
  <c r="AJ16" i="9"/>
  <c r="AJ17" i="9"/>
  <c r="AJ14" i="9"/>
  <c r="AJ13" i="9"/>
  <c r="AJ81" i="9"/>
  <c r="AJ80" i="9"/>
  <c r="AJ11" i="9"/>
  <c r="AF76" i="9"/>
  <c r="AI76" i="9" s="1"/>
  <c r="AI84" i="9" s="1"/>
  <c r="AJ23" i="9" s="1"/>
  <c r="AI15" i="9"/>
  <c r="AJ66" i="9" l="1"/>
  <c r="AJ26" i="9"/>
  <c r="AJ22" i="9"/>
  <c r="AJ47" i="9"/>
  <c r="AJ67" i="9"/>
  <c r="AJ12" i="9"/>
  <c r="AJ39" i="9"/>
  <c r="AJ15" i="9"/>
  <c r="AJ78" i="9"/>
  <c r="AJ79" i="9"/>
  <c r="AJ10" i="9"/>
  <c r="AJ52" i="9"/>
  <c r="AJ51" i="9"/>
  <c r="AJ84" i="9" l="1"/>
</calcChain>
</file>

<file path=xl/sharedStrings.xml><?xml version="1.0" encoding="utf-8"?>
<sst xmlns="http://schemas.openxmlformats.org/spreadsheetml/2006/main" count="273" uniqueCount="122">
  <si>
    <t>ΦΥΛΛΟ ΚΑΤΑΝΟΜΗΣ ΧΡΟΝΟΥ / TIMESHEET</t>
  </si>
  <si>
    <t>Ιανουάριος - January</t>
  </si>
  <si>
    <t>Φεβρουάριος - February</t>
  </si>
  <si>
    <t>Μάρτιος - March</t>
  </si>
  <si>
    <t>Απρίλιος - April</t>
  </si>
  <si>
    <t>Μάιος - May</t>
  </si>
  <si>
    <t>Ιούνιος - June</t>
  </si>
  <si>
    <t>Ιούλιος - July</t>
  </si>
  <si>
    <t>Αύγουστος - August</t>
  </si>
  <si>
    <t>Σεπτέμβριος - September</t>
  </si>
  <si>
    <t>Οκτώβριος - October</t>
  </si>
  <si>
    <t>Νοέμβριος - November</t>
  </si>
  <si>
    <t>Δεκέμβριος - December</t>
  </si>
  <si>
    <t>Ημερομηνία / Date</t>
  </si>
  <si>
    <t>Ημέρα / Day</t>
  </si>
  <si>
    <t>Άλλο / Other</t>
  </si>
  <si>
    <t>Ασθένεια / Illness</t>
  </si>
  <si>
    <t xml:space="preserve">Άδεια / Annual or Special Leave </t>
  </si>
  <si>
    <t>Αργία / Public holiday</t>
  </si>
  <si>
    <t xml:space="preserve">Απουσία από την εργασία / Absences </t>
  </si>
  <si>
    <t>Σύνολο ωρών / Total hours</t>
  </si>
  <si>
    <t xml:space="preserve">Σύνολο ωρών
Total Hours </t>
  </si>
  <si>
    <t>Σύνολο Απουσιών / Total Absences</t>
  </si>
  <si>
    <t>Συνολικές ώρες / Total hours</t>
  </si>
  <si>
    <t>Ο χρόνος συμπληρώνεται σε ώρες / Indicate the time in hours</t>
  </si>
  <si>
    <t>ΤΟΜΕΑΣ ΑΠΑΣΧΟΛΗΣΗΣ</t>
  </si>
  <si>
    <t>%
Απασχόλησης</t>
  </si>
  <si>
    <t>ΒΡΑΒΕΙΑ</t>
  </si>
  <si>
    <t>ΙΔΡΥΜΑ</t>
  </si>
  <si>
    <t>ΠΑΙΔΕΙΑ</t>
  </si>
  <si>
    <t>ΠΑΤΕΝΤΕΣ</t>
  </si>
  <si>
    <t>BLOD</t>
  </si>
  <si>
    <t>ΔΙΑΧΕΙΡΙΣΗ ΠΡΟΓΡΑΜΜΑΤΩΝ &amp; ΔΩΡΕΩΝ</t>
  </si>
  <si>
    <t>ΚΟΙΝΩΝΙΚΟ ΔΥΝΑΜΟ</t>
  </si>
  <si>
    <t>ΝΟΜΙΚΗ ΥΠΗΡΕΣΙΑ</t>
  </si>
  <si>
    <t>ΟΙΚΟΝΟΜΙΚΗ ΥΠΗΡΕΣΙΑ</t>
  </si>
  <si>
    <t>ΕΠΙΣΤΗΜΟΝΙΚΑ ΒΡΑΒΕΙΑ</t>
  </si>
  <si>
    <t>ΠΡΟΓΡΑΜΜΑ ΥΠΟΤΡΟΦΙΩΝ</t>
  </si>
  <si>
    <t>ΟΙΚ.ΕΝΙΣΧ.</t>
  </si>
  <si>
    <t>EEA-ACF</t>
  </si>
  <si>
    <t>ΕΚΠΑΙΔΕΥΣΗ</t>
  </si>
  <si>
    <t>ΣΥΝΤΟΝΙΣΤΙΚΗ ΕΠΙΤΡΟΠΗ</t>
  </si>
  <si>
    <t>ΟΙΚΟΝΟΜΙΚΕΣ ΕΝΙΣΧΥΣΕΙΣ - ΔΩΡΕΕΣ</t>
  </si>
  <si>
    <t>ΚΟΙΝ. ΔΥΝΑΜΟ</t>
  </si>
  <si>
    <t>ΤΡΙΤΟΙ</t>
  </si>
  <si>
    <t>ΕΕΑ</t>
  </si>
  <si>
    <t>KING BAUDOUIN</t>
  </si>
  <si>
    <t>ΕΝΔΥΝΑΜΩΣΗ ΚΟΙΝΩΝΙΑΣ ΠΟΛΙΤΩΝ (ΚΥΚΛΟΙ)</t>
  </si>
  <si>
    <t>CSR (ΑΝΑΖΗΤΗΣΗ - CONTACT - PROPOSALS)</t>
  </si>
  <si>
    <t>ΕΠΙΚΟΙΝΩΝΙΑ &amp; ΑΝΑΠΤΥΞΗ</t>
  </si>
  <si>
    <t>SCHOLARS - COMMUNITY BUILDING</t>
  </si>
  <si>
    <t>LEGACIES</t>
  </si>
  <si>
    <t>ΕΞΟΠΛΙΣΜΟΣ ΣΤΟ ΔΗΜΟΣΙΟ</t>
  </si>
  <si>
    <t>ΙΣΟΛΟΓΙΣΜΟΣ - ΕΛΕΓΧΟΣ ΟΡΚΩΤΩΝ</t>
  </si>
  <si>
    <t>ΕΞΟΠΛΙΣΜΟΣ-ΒΙΒΛΙΟΘΗΚΕΣ ΣΧΟΛΕΙΩΝ</t>
  </si>
  <si>
    <t>ΦΟΡΟΛΟΓΙΚΑ - ΕΡΓΑΣΙΑΚΑ</t>
  </si>
  <si>
    <t>ΑΞΙΟΛΟΓΗΣΗ - ΣΥΝΕΝΤΕΥΞΕΙΣ</t>
  </si>
  <si>
    <t>ΠΡΩΤΟΒΟΥΛΙΑ 1821 - 2021</t>
  </si>
  <si>
    <t>EUROLIFE - Δημιουργική Στεμνίτσα</t>
  </si>
  <si>
    <t>ΚΥΠΑΡΙΣΣΙ - KING BAUDOUIN</t>
  </si>
  <si>
    <t>ΠΑΤΕΝΤΕΣ - Innovation Forward</t>
  </si>
  <si>
    <t>ΟΝΟΜΑΤΕΠΩΝΥΜΟ
ΤΜΗΜΑ ΑΠΑΣΧΟΛΗΣΗΣ</t>
  </si>
  <si>
    <t>Μήνας - Έτος
Ημερομηνίες (από - έως)</t>
  </si>
  <si>
    <t>DELOITTE- Ζήσε την Επιστήμη</t>
  </si>
  <si>
    <t>ΔΙΑΦΟΡΟΙ- Ζήσε την Επιστήμη</t>
  </si>
  <si>
    <t>CERV</t>
  </si>
  <si>
    <t>ΑΡΙΣΤΕΙΟ</t>
  </si>
  <si>
    <t>ΑΡΙΣΤΕΙΟ ΜΠΟΔΟΣΑΚΗ</t>
  </si>
  <si>
    <t>ΑΝΑΠΤΥΞΗ ΔΟΜΩΝ (SALESFORCE-CRM-JIRA κλπ)</t>
  </si>
  <si>
    <t>ΑΝΟΙΧΤΟ ΠΡΟΓΡΑΜΜΑ ΔΩΡΕΩΝ (ΠΡΩΗΝ ΦΤΩΧΕΙΑΣ)</t>
  </si>
  <si>
    <t>ΤΑΡ- ΥΠΟΤΡΟΦΙΕΣ ΠΑΝΕΠ. ΔΥΤ.ΜΑΚΕΔΟΝΙΑΣ</t>
  </si>
  <si>
    <t>CERV - WP 1 - Project and Risk Management</t>
  </si>
  <si>
    <t>CERV - WP 2 - Financial Support to third parties</t>
  </si>
  <si>
    <t>CERV - WP 3 - Capacity Building</t>
  </si>
  <si>
    <t>CERV - WP 4 - Project Webpage</t>
  </si>
  <si>
    <t>CERV - WP 5 - Dissemination and awareness raising strategy</t>
  </si>
  <si>
    <t>CHANEL - CB</t>
  </si>
  <si>
    <t>ΜΕΤΡΗΣΗ ΑΝΤΙΚΤΥΠΟΥ</t>
  </si>
  <si>
    <t>GDPR</t>
  </si>
  <si>
    <t>BUILD</t>
  </si>
  <si>
    <t>ΣΗΜΕΙΑ ΣΤΗΡΙΞΗΣ 7ος ΚΥΚΛΟΣ - Management</t>
  </si>
  <si>
    <t>ΣΗΜΕΙΑ ΣΤΗΡΙΞΗΣ 7ος ΚΥΚΛΟΣ - CB</t>
  </si>
  <si>
    <t>ΠΡΟΓΡΑΜΜΑ ΠΙΣΤΟΠΟΙΗΣΗΣ - SOCIAL DYNAMO</t>
  </si>
  <si>
    <t>CERV-BUILD (ΣΥΝΟΛΟ ΩΡΩΝ ΑΠΟ ΑΝΑΛΥΤΙΚΑ)</t>
  </si>
  <si>
    <t>ΠΕΡΙΒΑΛΛΟΝ</t>
  </si>
  <si>
    <t>ΦΥΣΙΚΕΣ ΚΑΤΑΣΤΡΟΦΕΣ - ΠΕΡΙΒΑΛΛΟΝ</t>
  </si>
  <si>
    <t>ΦΥΣΙΚΕΣ ΚΑΤΑΣΤΡΟΦΕΣ - ΚΟΙΝΩΝΙΑ ΤΩΝ ΠΟΛΙΤΩΝ</t>
  </si>
  <si>
    <t>ΚΟΙΝΩΝΙΑ ΤΩΝ ΠΟΛΙΤΩΝ</t>
  </si>
  <si>
    <t>Goldman Sachs Gives</t>
  </si>
  <si>
    <t>COCA COLA</t>
  </si>
  <si>
    <t>ΣΥΝΑΝΤΗΣΕΙΣ ΤΜΗΜΑΤΩΝ - ΔΙΕΥΘΥΝΣΗΣ</t>
  </si>
  <si>
    <t>ΣΧΕΔΙΟ ΔΡΑΣΗΣ Κ.Τ.Π. / ΠΡΩΤΟΒΟΥΛΙΑ 1821 - 2021</t>
  </si>
  <si>
    <t>ΣΧΕΔΙΟ ΔΡΑΣΗΣ ΔΗΜΟΣΙΑΣ ΥΓΕΙΑΣ / ΠΡΩΤΟΒ. 1821 - 2021</t>
  </si>
  <si>
    <t>ΔΗΜΙΟΥΡΓΙΑ ΝΕΩΝ ΥΛΙΚΩΝ</t>
  </si>
  <si>
    <t>ΑΝΙΧΝΕΥΣΗ ΑΝΑΓΚΩΝ (ΧΑΡΤΟΓΡΑΦΗΣΗ)</t>
  </si>
  <si>
    <t>ΑΝΑΖΗΤΗΣΗ - ΔΗΜΙΟΥΡΓΙΑ ΠΡΟΓΡΑΜΜΑΤΩΝ</t>
  </si>
  <si>
    <t>WEBSITES &amp; SOCIAL MEDIA</t>
  </si>
  <si>
    <t>ΟΙΚΟΝΟΜΙΚΕΣ ΕΝΙΣΧΥΣΕΙΣ - ΘΕΜΑΤΙΚΕΣ ΔΩΡΕΕΣ</t>
  </si>
  <si>
    <t>Υπάλληλος</t>
  </si>
  <si>
    <t>ΦΥΛΛΟ ΚΑΤΑΝΟΜΗΣ ΧΡΟΝΟΥ / TIMESHEET ΓΙΑ ΤΑ ΠΡΟΓΡΑΜΜΑΤΑ ΕΥΡΩΠΑΪΚΗΣ ΕΠΙΤΡΟΠΗΣ</t>
  </si>
  <si>
    <t xml:space="preserve">Υπάλληλος </t>
  </si>
  <si>
    <t>Διευθύντρια Προγραμμάτων</t>
  </si>
  <si>
    <t>Jennifer Clarke</t>
  </si>
  <si>
    <t>Διευθυντης/ντρια Τμήματος</t>
  </si>
  <si>
    <t>ΑΚΙΝΗΤΗ ΠΕΡΙΟΥΣΙΑ - ΕΠΕΝΔΥΣΕΙΣ</t>
  </si>
  <si>
    <t>ΚΙΚΠΕ -  ΥΠΟΤΡΟΦΙΕΣ</t>
  </si>
  <si>
    <t>EEA-ΝΕΟ ΠΡΟΓΡΑΜΜΑ</t>
  </si>
  <si>
    <t>ΣΥΓΓΡΑΦΗ ΠΡΟΤΑΣΗΣ</t>
  </si>
  <si>
    <t>ΚΛΕΙΣΙΜΟ ΠΡΟΓΡΑΜΜΑΤΟΣ - REPORTING</t>
  </si>
  <si>
    <t>PLATO</t>
  </si>
  <si>
    <t>CERV-PLATO (ΣΥΝΟΛΟ ΩΡΩΝ ΑΠΟ ΑΝΑΛΥΤΙΚΑ)</t>
  </si>
  <si>
    <t>PREVENT</t>
  </si>
  <si>
    <t>CERV-PREVENT (ΣΥΝΟΛΟ ΩΡΩΝ ΑΠΟ ΑΝΑΛΥΤΙΚΑ)</t>
  </si>
  <si>
    <t>CERV - WP 4 - Communications inct.Project Webpage</t>
  </si>
  <si>
    <t>ΣΗΜΕΙΑ ΣΤΗΡΙΞΗΣ 8ος ΚΥΚΛΟΣ - Management</t>
  </si>
  <si>
    <t>ΣΗΜΕΙΑ ΣΤΗΡΙΞΗΣ 8ος ΚΥΚΛΟΣ - CB</t>
  </si>
  <si>
    <t>CHANEL - OD Call Management - Programme Staff</t>
  </si>
  <si>
    <t>CHANEL - OD Call Management - Other Staff</t>
  </si>
  <si>
    <t>ΒΟΥΛΗ ΤΩΝ ΕΛΛΗΝΩΝ - ΥΠΟΤΡΟΦΙΕΣ</t>
  </si>
  <si>
    <t>ΦΩΤΕΙΝΕΛΛΗ - ΥΠΟΤΡΟΦΙΕΣ</t>
  </si>
  <si>
    <t>ΔΙΒΑΝΗ - ΥΠΟΤΡΟΦΙΕΣ</t>
  </si>
  <si>
    <t>MEDIA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</si>
</sst>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ddd"/>
    <numFmt numFmtId="165" formatCode="d"/>
  </numFmts>
  <fonts count="14" x14ac:knownFonts="1">
    <font>
      <sz val="10"/>
      <name val="Arial"/>
    </font>
    <font>
      <sz val="10"/>
      <name val="Arial"/>
      <family val="2"/>
      <charset val="161"/>
    </font>
    <font>
      <sz val="8"/>
      <name val="Arial"/>
      <family val="2"/>
      <charset val="161"/>
    </font>
    <font>
      <b/>
      <sz val="14"/>
      <name val="Calibri"/>
      <family val="2"/>
      <charset val="161"/>
    </font>
    <font>
      <sz val="14"/>
      <name val="Calibri"/>
      <family val="2"/>
      <charset val="161"/>
    </font>
    <font>
      <b/>
      <sz val="14"/>
      <color theme="0"/>
      <name val="Calibri"/>
      <family val="2"/>
      <charset val="161"/>
    </font>
    <font>
      <sz val="16"/>
      <name val="Calibri"/>
      <family val="2"/>
      <charset val="161"/>
    </font>
    <font>
      <b/>
      <sz val="16"/>
      <name val="Calibri"/>
      <family val="2"/>
      <charset val="161"/>
    </font>
    <font>
      <b/>
      <sz val="28"/>
      <color theme="1"/>
      <name val="Calibri"/>
      <family val="2"/>
      <charset val="161"/>
    </font>
    <font>
      <b/>
      <sz val="20"/>
      <name val="Calibri"/>
      <family val="2"/>
      <charset val="161"/>
    </font>
    <font>
      <b/>
      <sz val="20"/>
      <color theme="0"/>
      <name val="Calibri"/>
      <family val="2"/>
      <charset val="161"/>
    </font>
    <font>
      <sz val="18"/>
      <name val="Calibri"/>
      <family val="2"/>
      <charset val="161"/>
    </font>
    <font>
      <sz val="20"/>
      <name val="Calibri"/>
      <family val="2"/>
      <charset val="161"/>
    </font>
    <font>
      <b/>
      <sz val="18"/>
      <name val="Calibri"/>
      <family val="2"/>
      <charset val="161"/>
    </font>
  </fonts>
  <fills count="1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mediumGray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gradientFill type="path" left="0.5" right="0.5" top="0.5" bottom="0.5">
        <stop position="0">
          <color theme="0"/>
        </stop>
        <stop position="1">
          <color rgb="FF1B3668"/>
        </stop>
      </gradientFill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2">
    <xf numFmtId="0" fontId="0" fillId="0" borderId="0" xfId="0"/>
    <xf numFmtId="0" fontId="1" fillId="0" borderId="0" xfId="0" applyFont="1"/>
    <xf numFmtId="0" fontId="4" fillId="4" borderId="3" xfId="0" applyFont="1" applyFill="1" applyBorder="1" applyAlignment="1" applyProtection="1">
      <alignment vertical="center"/>
      <protection hidden="1"/>
    </xf>
    <xf numFmtId="0" fontId="4" fillId="6" borderId="1" xfId="0" applyFont="1" applyFill="1" applyBorder="1" applyAlignment="1" applyProtection="1">
      <alignment horizontal="center" vertical="center"/>
      <protection hidden="1"/>
    </xf>
    <xf numFmtId="0" fontId="3" fillId="7" borderId="4" xfId="0" applyFont="1" applyFill="1" applyBorder="1" applyAlignment="1" applyProtection="1">
      <alignment horizontal="center" vertical="center"/>
      <protection hidden="1"/>
    </xf>
    <xf numFmtId="0" fontId="4" fillId="3" borderId="4" xfId="0" applyFont="1" applyFill="1" applyBorder="1" applyAlignment="1" applyProtection="1">
      <alignment horizontal="center" vertical="center"/>
      <protection hidden="1"/>
    </xf>
    <xf numFmtId="0" fontId="4" fillId="6" borderId="1" xfId="0" applyFont="1" applyFill="1" applyBorder="1" applyAlignment="1" applyProtection="1">
      <alignment vertical="center"/>
      <protection hidden="1"/>
    </xf>
    <xf numFmtId="0" fontId="4" fillId="5" borderId="0" xfId="0" applyFont="1" applyFill="1" applyAlignment="1" applyProtection="1">
      <alignment vertical="center"/>
      <protection hidden="1"/>
    </xf>
    <xf numFmtId="0" fontId="4" fillId="5" borderId="1" xfId="0" applyFont="1" applyFill="1" applyBorder="1" applyAlignment="1" applyProtection="1">
      <alignment horizontal="center" vertical="center"/>
      <protection locked="0"/>
    </xf>
    <xf numFmtId="0" fontId="4" fillId="6" borderId="1" xfId="0" applyFont="1" applyFill="1" applyBorder="1" applyAlignment="1" applyProtection="1">
      <alignment vertical="center"/>
      <protection locked="0"/>
    </xf>
    <xf numFmtId="4" fontId="4" fillId="6" borderId="1" xfId="0" applyNumberFormat="1" applyFont="1" applyFill="1" applyBorder="1" applyAlignment="1" applyProtection="1">
      <alignment vertical="center"/>
      <protection hidden="1"/>
    </xf>
    <xf numFmtId="4" fontId="4" fillId="5" borderId="0" xfId="0" applyNumberFormat="1" applyFont="1" applyFill="1" applyAlignment="1" applyProtection="1">
      <alignment vertical="center"/>
      <protection hidden="1"/>
    </xf>
    <xf numFmtId="0" fontId="3" fillId="6" borderId="2" xfId="0" applyFont="1" applyFill="1" applyBorder="1" applyAlignment="1" applyProtection="1">
      <alignment horizontal="right" vertical="center"/>
      <protection hidden="1"/>
    </xf>
    <xf numFmtId="0" fontId="4" fillId="7" borderId="3" xfId="0" applyFont="1" applyFill="1" applyBorder="1" applyAlignment="1" applyProtection="1">
      <alignment horizontal="center" vertical="center"/>
      <protection hidden="1"/>
    </xf>
    <xf numFmtId="0" fontId="4" fillId="3" borderId="2" xfId="0" applyFont="1" applyFill="1" applyBorder="1" applyAlignment="1" applyProtection="1">
      <alignment horizontal="center" vertical="center"/>
      <protection hidden="1"/>
    </xf>
    <xf numFmtId="0" fontId="4" fillId="3" borderId="3" xfId="0" applyFont="1" applyFill="1" applyBorder="1" applyAlignment="1" applyProtection="1">
      <alignment horizontal="center" vertical="center"/>
      <protection hidden="1"/>
    </xf>
    <xf numFmtId="0" fontId="3" fillId="6" borderId="1" xfId="0" applyFont="1" applyFill="1" applyBorder="1" applyAlignment="1" applyProtection="1">
      <alignment horizontal="right" vertical="center"/>
      <protection hidden="1"/>
    </xf>
    <xf numFmtId="165" fontId="6" fillId="6" borderId="1" xfId="0" applyNumberFormat="1" applyFont="1" applyFill="1" applyBorder="1" applyAlignment="1" applyProtection="1">
      <alignment horizontal="center" vertical="center"/>
      <protection hidden="1"/>
    </xf>
    <xf numFmtId="164" fontId="6" fillId="6" borderId="1" xfId="0" applyNumberFormat="1" applyFont="1" applyFill="1" applyBorder="1" applyAlignment="1" applyProtection="1">
      <alignment horizontal="center" vertical="center"/>
      <protection hidden="1"/>
    </xf>
    <xf numFmtId="0" fontId="7" fillId="2" borderId="1" xfId="0" applyFont="1" applyFill="1" applyBorder="1" applyAlignment="1" applyProtection="1">
      <alignment horizontal="center" vertical="center"/>
      <protection hidden="1"/>
    </xf>
    <xf numFmtId="10" fontId="7" fillId="0" borderId="1" xfId="1" applyNumberFormat="1" applyFont="1" applyBorder="1" applyAlignment="1" applyProtection="1">
      <alignment horizontal="center" vertical="center"/>
      <protection hidden="1"/>
    </xf>
    <xf numFmtId="0" fontId="6" fillId="6" borderId="1" xfId="0" applyFont="1" applyFill="1" applyBorder="1" applyAlignment="1" applyProtection="1">
      <alignment horizontal="center" vertical="center"/>
      <protection hidden="1"/>
    </xf>
    <xf numFmtId="0" fontId="7" fillId="6" borderId="1" xfId="0" applyFont="1" applyFill="1" applyBorder="1" applyAlignment="1" applyProtection="1">
      <alignment horizontal="center" vertical="center"/>
      <protection hidden="1"/>
    </xf>
    <xf numFmtId="10" fontId="7" fillId="6" borderId="1" xfId="0" applyNumberFormat="1" applyFont="1" applyFill="1" applyBorder="1" applyAlignment="1" applyProtection="1">
      <alignment horizontal="center" vertical="center"/>
      <protection hidden="1"/>
    </xf>
    <xf numFmtId="0" fontId="3" fillId="5" borderId="0" xfId="0" applyFont="1" applyFill="1" applyAlignment="1" applyProtection="1">
      <alignment vertical="center"/>
      <protection hidden="1"/>
    </xf>
    <xf numFmtId="0" fontId="3" fillId="5" borderId="5" xfId="0" applyFont="1" applyFill="1" applyBorder="1" applyAlignment="1" applyProtection="1">
      <alignment horizontal="left" vertical="center"/>
      <protection hidden="1"/>
    </xf>
    <xf numFmtId="0" fontId="3" fillId="5" borderId="0" xfId="0" applyFont="1" applyFill="1" applyAlignment="1" applyProtection="1">
      <alignment horizontal="right" vertical="center"/>
      <protection hidden="1"/>
    </xf>
    <xf numFmtId="0" fontId="4" fillId="4" borderId="1" xfId="0" applyFont="1" applyFill="1" applyBorder="1" applyAlignment="1" applyProtection="1">
      <alignment vertical="center"/>
      <protection hidden="1"/>
    </xf>
    <xf numFmtId="0" fontId="7" fillId="4" borderId="1" xfId="0" applyFont="1" applyFill="1" applyBorder="1" applyAlignment="1" applyProtection="1">
      <alignment horizontal="center" vertical="center"/>
      <protection hidden="1"/>
    </xf>
    <xf numFmtId="0" fontId="4" fillId="9" borderId="1" xfId="0" applyFont="1" applyFill="1" applyBorder="1" applyAlignment="1" applyProtection="1">
      <alignment vertical="center"/>
      <protection hidden="1"/>
    </xf>
    <xf numFmtId="0" fontId="4" fillId="9" borderId="1" xfId="0" applyFont="1" applyFill="1" applyBorder="1" applyAlignment="1" applyProtection="1">
      <alignment horizontal="center" vertical="center"/>
      <protection locked="0"/>
    </xf>
    <xf numFmtId="10" fontId="7" fillId="9" borderId="1" xfId="1" applyNumberFormat="1" applyFont="1" applyFill="1" applyBorder="1" applyAlignment="1" applyProtection="1">
      <alignment horizontal="center" vertical="center"/>
      <protection hidden="1"/>
    </xf>
    <xf numFmtId="0" fontId="4" fillId="4" borderId="1" xfId="0" applyFont="1" applyFill="1" applyBorder="1" applyAlignment="1" applyProtection="1">
      <alignment horizontal="center" vertical="center"/>
      <protection hidden="1"/>
    </xf>
    <xf numFmtId="0" fontId="4" fillId="5" borderId="1" xfId="0" applyFont="1" applyFill="1" applyBorder="1" applyAlignment="1" applyProtection="1">
      <alignment horizontal="center" vertical="center"/>
      <protection hidden="1"/>
    </xf>
    <xf numFmtId="0" fontId="4" fillId="10" borderId="1" xfId="0" applyFont="1" applyFill="1" applyBorder="1" applyAlignment="1" applyProtection="1">
      <alignment vertical="center"/>
      <protection hidden="1"/>
    </xf>
    <xf numFmtId="0" fontId="7" fillId="10" borderId="1" xfId="0" applyFont="1" applyFill="1" applyBorder="1" applyAlignment="1" applyProtection="1">
      <alignment horizontal="center" vertical="center"/>
      <protection hidden="1"/>
    </xf>
    <xf numFmtId="10" fontId="7" fillId="10" borderId="1" xfId="1" applyNumberFormat="1" applyFont="1" applyFill="1" applyBorder="1" applyAlignment="1" applyProtection="1">
      <alignment horizontal="center" vertical="center"/>
      <protection hidden="1"/>
    </xf>
    <xf numFmtId="0" fontId="4" fillId="11" borderId="1" xfId="0" applyFont="1" applyFill="1" applyBorder="1" applyAlignment="1" applyProtection="1">
      <alignment vertical="center"/>
      <protection hidden="1"/>
    </xf>
    <xf numFmtId="0" fontId="7" fillId="11" borderId="1" xfId="0" applyFont="1" applyFill="1" applyBorder="1" applyAlignment="1" applyProtection="1">
      <alignment horizontal="center" vertical="center"/>
      <protection hidden="1"/>
    </xf>
    <xf numFmtId="10" fontId="7" fillId="11" borderId="1" xfId="1" applyNumberFormat="1" applyFont="1" applyFill="1" applyBorder="1" applyAlignment="1" applyProtection="1">
      <alignment horizontal="center" vertical="center"/>
      <protection hidden="1"/>
    </xf>
    <xf numFmtId="0" fontId="4" fillId="5" borderId="0" xfId="0" applyFont="1" applyFill="1" applyAlignment="1" applyProtection="1">
      <alignment horizontal="center" vertical="center"/>
      <protection hidden="1"/>
    </xf>
    <xf numFmtId="0" fontId="11" fillId="5" borderId="0" xfId="0" applyFont="1" applyFill="1" applyAlignment="1" applyProtection="1">
      <alignment horizontal="center" vertical="center"/>
      <protection hidden="1"/>
    </xf>
    <xf numFmtId="0" fontId="12" fillId="5" borderId="0" xfId="0" applyFont="1" applyFill="1" applyAlignment="1" applyProtection="1">
      <alignment horizontal="center" vertical="center"/>
      <protection hidden="1"/>
    </xf>
    <xf numFmtId="0" fontId="12" fillId="5" borderId="0" xfId="0" applyFont="1" applyFill="1" applyAlignment="1" applyProtection="1">
      <alignment vertical="center"/>
      <protection hidden="1"/>
    </xf>
    <xf numFmtId="0" fontId="13" fillId="5" borderId="0" xfId="0" applyFont="1" applyFill="1" applyAlignment="1" applyProtection="1">
      <alignment horizontal="center" vertical="center"/>
      <protection hidden="1"/>
    </xf>
    <xf numFmtId="0" fontId="4" fillId="11" borderId="1" xfId="0" applyFont="1" applyFill="1" applyBorder="1" applyAlignment="1" applyProtection="1">
      <alignment horizontal="center" vertical="center"/>
      <protection hidden="1"/>
    </xf>
    <xf numFmtId="0" fontId="4" fillId="10" borderId="1" xfId="0" applyFont="1" applyFill="1" applyBorder="1" applyAlignment="1" applyProtection="1">
      <alignment horizontal="center" vertical="center"/>
      <protection hidden="1"/>
    </xf>
    <xf numFmtId="0" fontId="4" fillId="13" borderId="1" xfId="0" applyFont="1" applyFill="1" applyBorder="1" applyAlignment="1" applyProtection="1">
      <alignment vertical="center"/>
      <protection hidden="1"/>
    </xf>
    <xf numFmtId="0" fontId="4" fillId="13" borderId="1" xfId="0" applyFont="1" applyFill="1" applyBorder="1" applyAlignment="1" applyProtection="1">
      <alignment horizontal="center" vertical="center"/>
      <protection locked="0"/>
    </xf>
    <xf numFmtId="10" fontId="7" fillId="13" borderId="1" xfId="1" applyNumberFormat="1" applyFont="1" applyFill="1" applyBorder="1" applyAlignment="1" applyProtection="1">
      <alignment horizontal="center" vertical="center"/>
      <protection hidden="1"/>
    </xf>
    <xf numFmtId="0" fontId="4" fillId="14" borderId="1" xfId="0" applyFont="1" applyFill="1" applyBorder="1" applyAlignment="1" applyProtection="1">
      <alignment vertical="center"/>
      <protection hidden="1"/>
    </xf>
    <xf numFmtId="0" fontId="4" fillId="14" borderId="1" xfId="0" applyFont="1" applyFill="1" applyBorder="1" applyAlignment="1" applyProtection="1">
      <alignment horizontal="center" vertical="center"/>
      <protection hidden="1"/>
    </xf>
    <xf numFmtId="0" fontId="7" fillId="14" borderId="1" xfId="0" applyFont="1" applyFill="1" applyBorder="1" applyAlignment="1" applyProtection="1">
      <alignment horizontal="center" vertical="center"/>
      <protection hidden="1"/>
    </xf>
    <xf numFmtId="10" fontId="7" fillId="14" borderId="1" xfId="1" applyNumberFormat="1" applyFont="1" applyFill="1" applyBorder="1" applyAlignment="1" applyProtection="1">
      <alignment horizontal="center" vertical="center"/>
      <protection hidden="1"/>
    </xf>
    <xf numFmtId="0" fontId="3" fillId="6" borderId="2" xfId="0" applyFont="1" applyFill="1" applyBorder="1" applyAlignment="1" applyProtection="1">
      <alignment horizontal="right" vertical="center"/>
      <protection hidden="1"/>
    </xf>
    <xf numFmtId="0" fontId="3" fillId="6" borderId="3" xfId="0" applyFont="1" applyFill="1" applyBorder="1" applyAlignment="1" applyProtection="1">
      <alignment horizontal="right" vertical="center"/>
      <protection hidden="1"/>
    </xf>
    <xf numFmtId="0" fontId="3" fillId="6" borderId="4" xfId="0" applyFont="1" applyFill="1" applyBorder="1" applyAlignment="1" applyProtection="1">
      <alignment horizontal="right" vertical="center"/>
      <protection hidden="1"/>
    </xf>
    <xf numFmtId="0" fontId="5" fillId="8" borderId="2" xfId="0" applyFont="1" applyFill="1" applyBorder="1" applyAlignment="1" applyProtection="1">
      <alignment horizontal="left" vertical="center" wrapText="1"/>
      <protection hidden="1"/>
    </xf>
    <xf numFmtId="0" fontId="5" fillId="8" borderId="3" xfId="0" applyFont="1" applyFill="1" applyBorder="1" applyAlignment="1" applyProtection="1">
      <alignment horizontal="left" vertical="center" wrapText="1"/>
      <protection hidden="1"/>
    </xf>
    <xf numFmtId="0" fontId="5" fillId="8" borderId="4" xfId="0" applyFont="1" applyFill="1" applyBorder="1" applyAlignment="1" applyProtection="1">
      <alignment horizontal="left" vertical="center" wrapText="1"/>
      <protection hidden="1"/>
    </xf>
    <xf numFmtId="0" fontId="9" fillId="12" borderId="0" xfId="0" applyFont="1" applyFill="1" applyAlignment="1" applyProtection="1">
      <alignment horizontal="center" vertical="center"/>
      <protection locked="0"/>
    </xf>
    <xf numFmtId="0" fontId="9" fillId="5" borderId="0" xfId="0" applyFont="1" applyFill="1" applyAlignment="1" applyProtection="1">
      <alignment horizontal="center" vertical="center"/>
      <protection hidden="1"/>
    </xf>
    <xf numFmtId="0" fontId="8" fillId="8" borderId="0" xfId="0" applyFont="1" applyFill="1" applyAlignment="1" applyProtection="1">
      <alignment horizontal="center" vertical="center"/>
      <protection hidden="1"/>
    </xf>
    <xf numFmtId="0" fontId="9" fillId="0" borderId="4" xfId="0" applyFont="1" applyBorder="1" applyAlignment="1" applyProtection="1">
      <alignment horizontal="left" vertical="center"/>
      <protection locked="0"/>
    </xf>
    <xf numFmtId="0" fontId="9" fillId="0" borderId="1" xfId="0" applyFont="1" applyBorder="1" applyAlignment="1" applyProtection="1">
      <alignment horizontal="left" vertical="center"/>
      <protection locked="0"/>
    </xf>
    <xf numFmtId="0" fontId="9" fillId="0" borderId="3" xfId="0" applyFont="1" applyBorder="1" applyAlignment="1" applyProtection="1">
      <alignment horizontal="center" vertical="center"/>
      <protection locked="0"/>
    </xf>
    <xf numFmtId="0" fontId="9" fillId="0" borderId="4" xfId="0" applyFont="1" applyBorder="1" applyAlignment="1" applyProtection="1">
      <alignment horizontal="center" vertical="center"/>
      <protection locked="0"/>
    </xf>
    <xf numFmtId="0" fontId="10" fillId="8" borderId="8" xfId="0" applyFont="1" applyFill="1" applyBorder="1" applyAlignment="1" applyProtection="1">
      <alignment horizontal="center" vertical="center" wrapText="1"/>
      <protection hidden="1"/>
    </xf>
    <xf numFmtId="0" fontId="10" fillId="8" borderId="9" xfId="0" applyFont="1" applyFill="1" applyBorder="1" applyAlignment="1" applyProtection="1">
      <alignment horizontal="center" vertical="center" wrapText="1"/>
      <protection hidden="1"/>
    </xf>
    <xf numFmtId="0" fontId="10" fillId="8" borderId="5" xfId="0" applyFont="1" applyFill="1" applyBorder="1" applyAlignment="1" applyProtection="1">
      <alignment horizontal="center" vertical="center" wrapText="1"/>
      <protection hidden="1"/>
    </xf>
    <xf numFmtId="0" fontId="10" fillId="8" borderId="0" xfId="0" applyFont="1" applyFill="1" applyAlignment="1" applyProtection="1">
      <alignment horizontal="center" vertical="center" wrapText="1"/>
      <protection hidden="1"/>
    </xf>
    <xf numFmtId="14" fontId="9" fillId="0" borderId="3" xfId="0" applyNumberFormat="1" applyFont="1" applyBorder="1" applyAlignment="1" applyProtection="1">
      <alignment horizontal="center" vertical="center"/>
      <protection locked="0"/>
    </xf>
    <xf numFmtId="14" fontId="9" fillId="0" borderId="1" xfId="0" applyNumberFormat="1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center" vertical="center"/>
      <protection locked="0"/>
    </xf>
    <xf numFmtId="0" fontId="3" fillId="2" borderId="6" xfId="0" applyFont="1" applyFill="1" applyBorder="1" applyAlignment="1" applyProtection="1">
      <alignment horizontal="center" vertical="center" wrapText="1"/>
      <protection hidden="1"/>
    </xf>
    <xf numFmtId="0" fontId="3" fillId="2" borderId="7" xfId="0" applyFont="1" applyFill="1" applyBorder="1" applyAlignment="1" applyProtection="1">
      <alignment horizontal="center" vertical="center" wrapText="1"/>
      <protection hidden="1"/>
    </xf>
    <xf numFmtId="0" fontId="3" fillId="0" borderId="6" xfId="0" applyFont="1" applyBorder="1" applyAlignment="1" applyProtection="1">
      <alignment horizontal="center" vertical="center" wrapText="1"/>
      <protection hidden="1"/>
    </xf>
    <xf numFmtId="0" fontId="3" fillId="0" borderId="7" xfId="0" applyFont="1" applyBorder="1" applyAlignment="1" applyProtection="1">
      <alignment horizontal="center" vertical="center" wrapText="1"/>
      <protection hidden="1"/>
    </xf>
    <xf numFmtId="0" fontId="3" fillId="7" borderId="2" xfId="0" applyFont="1" applyFill="1" applyBorder="1" applyAlignment="1" applyProtection="1">
      <alignment horizontal="left" vertical="center" wrapText="1"/>
      <protection hidden="1"/>
    </xf>
    <xf numFmtId="0" fontId="3" fillId="7" borderId="3" xfId="0" applyFont="1" applyFill="1" applyBorder="1" applyAlignment="1" applyProtection="1">
      <alignment horizontal="left" vertical="center" wrapText="1"/>
      <protection hidden="1"/>
    </xf>
    <xf numFmtId="0" fontId="4" fillId="6" borderId="2" xfId="0" applyFont="1" applyFill="1" applyBorder="1" applyAlignment="1" applyProtection="1">
      <alignment horizontal="center" vertical="center"/>
      <protection hidden="1"/>
    </xf>
    <xf numFmtId="0" fontId="4" fillId="6" borderId="3" xfId="0" applyFont="1" applyFill="1" applyBorder="1" applyAlignment="1" applyProtection="1">
      <alignment horizontal="center" vertical="center"/>
      <protection hidden="1"/>
    </xf>
    <xf numFmtId="0" fontId="4" fillId="6" borderId="4" xfId="0" applyFont="1" applyFill="1" applyBorder="1" applyAlignment="1" applyProtection="1">
      <alignment horizontal="center" vertical="center"/>
      <protection hidden="1"/>
    </xf>
    <xf numFmtId="0" fontId="3" fillId="5" borderId="0" xfId="0" applyFont="1" applyFill="1" applyAlignment="1" applyProtection="1">
      <alignment horizontal="left" vertical="center"/>
      <protection hidden="1"/>
    </xf>
    <xf numFmtId="0" fontId="3" fillId="5" borderId="10" xfId="0" applyFont="1" applyFill="1" applyBorder="1" applyAlignment="1" applyProtection="1">
      <alignment horizontal="left" vertical="center"/>
      <protection hidden="1"/>
    </xf>
    <xf numFmtId="0" fontId="9" fillId="0" borderId="4" xfId="0" applyFont="1" applyBorder="1" applyAlignment="1" applyProtection="1">
      <alignment horizontal="left" vertical="center"/>
      <protection hidden="1"/>
    </xf>
    <xf numFmtId="0" fontId="9" fillId="0" borderId="1" xfId="0" applyFont="1" applyBorder="1" applyAlignment="1" applyProtection="1">
      <alignment horizontal="left" vertical="center"/>
      <protection hidden="1"/>
    </xf>
    <xf numFmtId="0" fontId="9" fillId="0" borderId="3" xfId="0" applyFont="1" applyBorder="1" applyAlignment="1" applyProtection="1">
      <alignment horizontal="center" vertical="center"/>
      <protection hidden="1"/>
    </xf>
    <xf numFmtId="0" fontId="9" fillId="0" borderId="4" xfId="0" applyFont="1" applyBorder="1" applyAlignment="1" applyProtection="1">
      <alignment horizontal="center" vertical="center"/>
      <protection hidden="1"/>
    </xf>
    <xf numFmtId="14" fontId="9" fillId="0" borderId="3" xfId="0" applyNumberFormat="1" applyFont="1" applyBorder="1" applyAlignment="1" applyProtection="1">
      <alignment horizontal="center" vertical="center"/>
      <protection hidden="1"/>
    </xf>
    <xf numFmtId="14" fontId="9" fillId="0" borderId="1" xfId="0" applyNumberFormat="1" applyFont="1" applyBorder="1" applyAlignment="1" applyProtection="1">
      <alignment horizontal="center" vertical="center"/>
      <protection hidden="1"/>
    </xf>
    <xf numFmtId="0" fontId="9" fillId="0" borderId="1" xfId="0" applyFont="1" applyBorder="1" applyAlignment="1" applyProtection="1">
      <alignment horizontal="center" vertical="center"/>
      <protection hidden="1"/>
    </xf>
  </cellXfs>
  <cellStyles count="2">
    <cellStyle name="Normal" xfId="0" builtinId="0"/>
    <cellStyle name="Percent" xfId="1" builtinId="5"/>
  </cellStyles>
  <dxfs count="10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1" defaultTableStyle="TableStyleMedium9" defaultPivotStyle="PivotStyleLight16">
    <tableStyle name="Invisible" pivot="0" table="0" count="0" xr9:uid="{0036B33C-F1AC-4E40-B3CF-85F62A7C1A2E}"/>
  </tableStyles>
  <colors>
    <mruColors>
      <color rgb="FF1B36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J89"/>
  <sheetViews>
    <sheetView showGridLines="0" tabSelected="1" view="pageBreakPreview" zoomScale="55" zoomScaleNormal="55" zoomScaleSheetLayoutView="55"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AF59" sqref="AF59"/>
    </sheetView>
  </sheetViews>
  <sheetFormatPr defaultColWidth="11.44140625" defaultRowHeight="18" x14ac:dyDescent="0.25"/>
  <cols>
    <col min="1" max="1" width="12.109375" style="7" customWidth="1"/>
    <col min="2" max="2" width="32.44140625" style="7" customWidth="1"/>
    <col min="3" max="3" width="63.88671875" style="7" customWidth="1"/>
    <col min="4" max="34" width="9.88671875" style="7" customWidth="1"/>
    <col min="35" max="35" width="13.6640625" style="24" customWidth="1"/>
    <col min="36" max="36" width="18.33203125" style="7" customWidth="1"/>
    <col min="37" max="16384" width="11.44140625" style="7"/>
  </cols>
  <sheetData>
    <row r="1" spans="1:36" ht="41.4" customHeight="1" x14ac:dyDescent="0.25">
      <c r="A1" s="62" t="s">
        <v>0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  <c r="AC1" s="62"/>
      <c r="AD1" s="62"/>
      <c r="AE1" s="62"/>
      <c r="AF1" s="62"/>
      <c r="AG1" s="62"/>
      <c r="AH1" s="62"/>
      <c r="AI1" s="62"/>
      <c r="AJ1" s="62"/>
    </row>
    <row r="2" spans="1:36" ht="12" customHeight="1" x14ac:dyDescent="0.25"/>
    <row r="3" spans="1:36" ht="31.95" customHeight="1" x14ac:dyDescent="0.25">
      <c r="A3" s="67" t="s">
        <v>61</v>
      </c>
      <c r="B3" s="68"/>
      <c r="C3" s="68"/>
      <c r="D3" s="63"/>
      <c r="E3" s="64"/>
      <c r="F3" s="64"/>
      <c r="G3" s="64"/>
      <c r="H3" s="64"/>
      <c r="I3" s="64"/>
      <c r="J3" s="64"/>
      <c r="K3" s="64"/>
      <c r="L3" s="64"/>
      <c r="M3" s="25"/>
      <c r="N3" s="24"/>
      <c r="O3" s="24"/>
      <c r="P3" s="24"/>
      <c r="Q3" s="69" t="s">
        <v>62</v>
      </c>
      <c r="R3" s="70"/>
      <c r="S3" s="70"/>
      <c r="T3" s="70"/>
      <c r="U3" s="70"/>
      <c r="V3" s="70"/>
      <c r="W3" s="65" t="s">
        <v>1</v>
      </c>
      <c r="X3" s="65"/>
      <c r="Y3" s="65"/>
      <c r="Z3" s="65"/>
      <c r="AA3" s="65"/>
      <c r="AB3" s="66"/>
      <c r="AC3" s="65">
        <v>2025</v>
      </c>
      <c r="AD3" s="65"/>
      <c r="AE3" s="66"/>
      <c r="AF3" s="24"/>
      <c r="AG3" s="24"/>
      <c r="AH3" s="24"/>
      <c r="AJ3" s="24"/>
    </row>
    <row r="4" spans="1:36" ht="31.95" customHeight="1" x14ac:dyDescent="0.25">
      <c r="A4" s="69"/>
      <c r="B4" s="70"/>
      <c r="C4" s="70"/>
      <c r="D4" s="63"/>
      <c r="E4" s="64"/>
      <c r="F4" s="64"/>
      <c r="G4" s="64"/>
      <c r="H4" s="64"/>
      <c r="I4" s="64"/>
      <c r="J4" s="64"/>
      <c r="K4" s="64"/>
      <c r="L4" s="64"/>
      <c r="M4" s="25"/>
      <c r="N4" s="24"/>
      <c r="O4" s="24"/>
      <c r="P4" s="24"/>
      <c r="Q4" s="69"/>
      <c r="R4" s="70"/>
      <c r="S4" s="70"/>
      <c r="T4" s="70"/>
      <c r="U4" s="70"/>
      <c r="V4" s="70"/>
      <c r="W4" s="71">
        <v>45658</v>
      </c>
      <c r="X4" s="65"/>
      <c r="Y4" s="65"/>
      <c r="Z4" s="65"/>
      <c r="AA4" s="2"/>
      <c r="AB4" s="72">
        <v>45688</v>
      </c>
      <c r="AC4" s="73"/>
      <c r="AD4" s="73"/>
      <c r="AE4" s="73"/>
      <c r="AF4" s="24"/>
      <c r="AG4" s="24"/>
      <c r="AH4" s="24"/>
      <c r="AJ4" s="24"/>
    </row>
    <row r="5" spans="1:36" ht="15.75" customHeight="1" x14ac:dyDescent="0.25">
      <c r="D5" s="83" t="s">
        <v>24</v>
      </c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AI5" s="7"/>
    </row>
    <row r="6" spans="1:36" x14ac:dyDescent="0.25">
      <c r="D6" s="84"/>
      <c r="E6" s="84"/>
      <c r="F6" s="84"/>
      <c r="G6" s="84"/>
      <c r="H6" s="84"/>
      <c r="I6" s="84"/>
      <c r="J6" s="84"/>
      <c r="K6" s="84"/>
      <c r="L6" s="84"/>
      <c r="M6" s="84"/>
      <c r="N6" s="84"/>
      <c r="O6" s="84"/>
      <c r="P6" s="84"/>
    </row>
    <row r="7" spans="1:36" ht="26.25" customHeight="1" x14ac:dyDescent="0.25">
      <c r="A7" s="6"/>
      <c r="B7" s="6"/>
      <c r="C7" s="6" t="s">
        <v>13</v>
      </c>
      <c r="D7" s="17">
        <f>IF(W4="","",+W4)</f>
        <v>45658</v>
      </c>
      <c r="E7" s="17">
        <f>IF(D7="","",+D7+1)</f>
        <v>45659</v>
      </c>
      <c r="F7" s="17">
        <f t="shared" ref="F7:AH7" si="0">IF(E7="","",+E7+1)</f>
        <v>45660</v>
      </c>
      <c r="G7" s="17">
        <f t="shared" si="0"/>
        <v>45661</v>
      </c>
      <c r="H7" s="17">
        <f t="shared" si="0"/>
        <v>45662</v>
      </c>
      <c r="I7" s="17">
        <f t="shared" si="0"/>
        <v>45663</v>
      </c>
      <c r="J7" s="17">
        <f t="shared" si="0"/>
        <v>45664</v>
      </c>
      <c r="K7" s="17">
        <f t="shared" si="0"/>
        <v>45665</v>
      </c>
      <c r="L7" s="17">
        <f t="shared" si="0"/>
        <v>45666</v>
      </c>
      <c r="M7" s="17">
        <f t="shared" si="0"/>
        <v>45667</v>
      </c>
      <c r="N7" s="17">
        <f t="shared" si="0"/>
        <v>45668</v>
      </c>
      <c r="O7" s="17">
        <f t="shared" si="0"/>
        <v>45669</v>
      </c>
      <c r="P7" s="17">
        <f t="shared" si="0"/>
        <v>45670</v>
      </c>
      <c r="Q7" s="17">
        <f t="shared" si="0"/>
        <v>45671</v>
      </c>
      <c r="R7" s="17">
        <f t="shared" si="0"/>
        <v>45672</v>
      </c>
      <c r="S7" s="17">
        <f t="shared" si="0"/>
        <v>45673</v>
      </c>
      <c r="T7" s="17">
        <f t="shared" si="0"/>
        <v>45674</v>
      </c>
      <c r="U7" s="17">
        <f t="shared" si="0"/>
        <v>45675</v>
      </c>
      <c r="V7" s="17">
        <f t="shared" si="0"/>
        <v>45676</v>
      </c>
      <c r="W7" s="17">
        <f t="shared" si="0"/>
        <v>45677</v>
      </c>
      <c r="X7" s="17">
        <f t="shared" si="0"/>
        <v>45678</v>
      </c>
      <c r="Y7" s="17">
        <f t="shared" si="0"/>
        <v>45679</v>
      </c>
      <c r="Z7" s="17">
        <f t="shared" si="0"/>
        <v>45680</v>
      </c>
      <c r="AA7" s="17">
        <f t="shared" si="0"/>
        <v>45681</v>
      </c>
      <c r="AB7" s="17">
        <f t="shared" si="0"/>
        <v>45682</v>
      </c>
      <c r="AC7" s="17">
        <f t="shared" si="0"/>
        <v>45683</v>
      </c>
      <c r="AD7" s="17">
        <f t="shared" si="0"/>
        <v>45684</v>
      </c>
      <c r="AE7" s="17">
        <f t="shared" si="0"/>
        <v>45685</v>
      </c>
      <c r="AF7" s="17">
        <f t="shared" si="0"/>
        <v>45686</v>
      </c>
      <c r="AG7" s="17">
        <f t="shared" si="0"/>
        <v>45687</v>
      </c>
      <c r="AH7" s="17">
        <f t="shared" si="0"/>
        <v>45688</v>
      </c>
      <c r="AI7" s="74" t="s">
        <v>21</v>
      </c>
      <c r="AJ7" s="76" t="s">
        <v>26</v>
      </c>
    </row>
    <row r="8" spans="1:36" ht="26.25" customHeight="1" x14ac:dyDescent="0.25">
      <c r="A8" s="6"/>
      <c r="B8" s="6"/>
      <c r="C8" s="6" t="s">
        <v>14</v>
      </c>
      <c r="D8" s="18">
        <f>IF(W4="","",+W4)</f>
        <v>45658</v>
      </c>
      <c r="E8" s="18">
        <f>IF(D8="","",D8+1)</f>
        <v>45659</v>
      </c>
      <c r="F8" s="18">
        <f t="shared" ref="F8:AH8" si="1">IF(E8="","",E8+1)</f>
        <v>45660</v>
      </c>
      <c r="G8" s="18">
        <f t="shared" si="1"/>
        <v>45661</v>
      </c>
      <c r="H8" s="18">
        <f t="shared" si="1"/>
        <v>45662</v>
      </c>
      <c r="I8" s="18">
        <f t="shared" si="1"/>
        <v>45663</v>
      </c>
      <c r="J8" s="18">
        <f t="shared" si="1"/>
        <v>45664</v>
      </c>
      <c r="K8" s="18">
        <f t="shared" si="1"/>
        <v>45665</v>
      </c>
      <c r="L8" s="18">
        <f t="shared" si="1"/>
        <v>45666</v>
      </c>
      <c r="M8" s="18">
        <f t="shared" si="1"/>
        <v>45667</v>
      </c>
      <c r="N8" s="18">
        <f t="shared" si="1"/>
        <v>45668</v>
      </c>
      <c r="O8" s="18">
        <f t="shared" si="1"/>
        <v>45669</v>
      </c>
      <c r="P8" s="18">
        <f t="shared" si="1"/>
        <v>45670</v>
      </c>
      <c r="Q8" s="18">
        <f t="shared" si="1"/>
        <v>45671</v>
      </c>
      <c r="R8" s="18">
        <f t="shared" si="1"/>
        <v>45672</v>
      </c>
      <c r="S8" s="18">
        <f t="shared" si="1"/>
        <v>45673</v>
      </c>
      <c r="T8" s="18">
        <f t="shared" si="1"/>
        <v>45674</v>
      </c>
      <c r="U8" s="18">
        <f t="shared" si="1"/>
        <v>45675</v>
      </c>
      <c r="V8" s="18">
        <f t="shared" si="1"/>
        <v>45676</v>
      </c>
      <c r="W8" s="18">
        <f t="shared" si="1"/>
        <v>45677</v>
      </c>
      <c r="X8" s="18">
        <f t="shared" si="1"/>
        <v>45678</v>
      </c>
      <c r="Y8" s="18">
        <f t="shared" si="1"/>
        <v>45679</v>
      </c>
      <c r="Z8" s="18">
        <f t="shared" si="1"/>
        <v>45680</v>
      </c>
      <c r="AA8" s="18">
        <f t="shared" si="1"/>
        <v>45681</v>
      </c>
      <c r="AB8" s="18">
        <f t="shared" si="1"/>
        <v>45682</v>
      </c>
      <c r="AC8" s="18">
        <f t="shared" si="1"/>
        <v>45683</v>
      </c>
      <c r="AD8" s="18">
        <f t="shared" si="1"/>
        <v>45684</v>
      </c>
      <c r="AE8" s="18">
        <f t="shared" si="1"/>
        <v>45685</v>
      </c>
      <c r="AF8" s="18">
        <f t="shared" si="1"/>
        <v>45686</v>
      </c>
      <c r="AG8" s="18">
        <f t="shared" si="1"/>
        <v>45687</v>
      </c>
      <c r="AH8" s="18">
        <f t="shared" si="1"/>
        <v>45688</v>
      </c>
      <c r="AI8" s="75"/>
      <c r="AJ8" s="77"/>
    </row>
    <row r="9" spans="1:36" ht="28.95" customHeight="1" x14ac:dyDescent="0.25">
      <c r="A9" s="57" t="s">
        <v>25</v>
      </c>
      <c r="B9" s="58"/>
      <c r="C9" s="58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  <c r="R9" s="58"/>
      <c r="S9" s="58"/>
      <c r="T9" s="58"/>
      <c r="U9" s="58"/>
      <c r="V9" s="58"/>
      <c r="W9" s="58"/>
      <c r="X9" s="58"/>
      <c r="Y9" s="58"/>
      <c r="Z9" s="58"/>
      <c r="AA9" s="58"/>
      <c r="AB9" s="58"/>
      <c r="AC9" s="58"/>
      <c r="AD9" s="58"/>
      <c r="AE9" s="58"/>
      <c r="AF9" s="58"/>
      <c r="AG9" s="58"/>
      <c r="AH9" s="58"/>
      <c r="AI9" s="58"/>
      <c r="AJ9" s="59"/>
    </row>
    <row r="10" spans="1:36" ht="21.75" customHeight="1" x14ac:dyDescent="0.25">
      <c r="A10" s="6" t="s">
        <v>28</v>
      </c>
      <c r="B10" s="6" t="s">
        <v>28</v>
      </c>
      <c r="C10" s="6" t="s">
        <v>28</v>
      </c>
      <c r="D10" s="8"/>
      <c r="E10" s="8">
        <v>4</v>
      </c>
      <c r="F10" s="8">
        <v>3</v>
      </c>
      <c r="G10" s="8"/>
      <c r="H10" s="8"/>
      <c r="I10" s="8"/>
      <c r="J10" s="8">
        <v>3</v>
      </c>
      <c r="K10" s="8">
        <v>1</v>
      </c>
      <c r="L10" s="8">
        <v>3.5</v>
      </c>
      <c r="M10" s="8">
        <v>1</v>
      </c>
      <c r="N10" s="8"/>
      <c r="O10" s="8"/>
      <c r="P10" s="8">
        <v>2</v>
      </c>
      <c r="Q10" s="8">
        <v>2</v>
      </c>
      <c r="R10" s="8">
        <v>1</v>
      </c>
      <c r="S10" s="8">
        <v>1</v>
      </c>
      <c r="T10" s="8">
        <v>1</v>
      </c>
      <c r="U10" s="8"/>
      <c r="V10" s="8"/>
      <c r="W10" s="8"/>
      <c r="X10" s="8">
        <v>1</v>
      </c>
      <c r="Y10" s="8">
        <v>1</v>
      </c>
      <c r="Z10" s="8">
        <v>1</v>
      </c>
      <c r="AA10" s="8">
        <v>1</v>
      </c>
      <c r="AB10" s="8"/>
      <c r="AC10" s="8"/>
      <c r="AD10" s="8">
        <v>1</v>
      </c>
      <c r="AE10" s="8">
        <v>1</v>
      </c>
      <c r="AF10" s="8">
        <v>4</v>
      </c>
      <c r="AG10" s="8">
        <v>1</v>
      </c>
      <c r="AH10" s="8">
        <v>1</v>
      </c>
      <c r="AI10" s="19">
        <f>SUM(D10:AH10)</f>
        <v>34.5</v>
      </c>
      <c r="AJ10" s="20">
        <f t="shared" ref="AJ10:AJ26" si="2">IF(AI10=0,0,(AI10/$AI$84))</f>
        <v>0.18351063829787234</v>
      </c>
    </row>
    <row r="11" spans="1:36" ht="21.75" customHeight="1" x14ac:dyDescent="0.25">
      <c r="A11" s="6" t="s">
        <v>28</v>
      </c>
      <c r="B11" s="6" t="s">
        <v>28</v>
      </c>
      <c r="C11" s="6" t="s">
        <v>41</v>
      </c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19">
        <f t="shared" ref="AI11" si="3">SUM(D11:AH11)</f>
        <v>0</v>
      </c>
      <c r="AJ11" s="20">
        <f t="shared" si="2"/>
        <v>0</v>
      </c>
    </row>
    <row r="12" spans="1:36" ht="21.75" customHeight="1" x14ac:dyDescent="0.25">
      <c r="A12" s="6" t="s">
        <v>28</v>
      </c>
      <c r="B12" s="6" t="s">
        <v>28</v>
      </c>
      <c r="C12" s="6" t="s">
        <v>90</v>
      </c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>
        <v>1</v>
      </c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>
        <v>1</v>
      </c>
      <c r="AE12" s="8"/>
      <c r="AF12" s="8"/>
      <c r="AG12" s="8"/>
      <c r="AH12" s="8">
        <v>1</v>
      </c>
      <c r="AI12" s="19">
        <f t="shared" ref="AI12:AI25" si="4">SUM(D12:AH12)</f>
        <v>3</v>
      </c>
      <c r="AJ12" s="20">
        <f t="shared" si="2"/>
        <v>1.5957446808510637E-2</v>
      </c>
    </row>
    <row r="13" spans="1:36" ht="21.75" customHeight="1" x14ac:dyDescent="0.25">
      <c r="A13" s="6" t="s">
        <v>28</v>
      </c>
      <c r="B13" s="6" t="s">
        <v>28</v>
      </c>
      <c r="C13" s="6" t="s">
        <v>56</v>
      </c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19">
        <f t="shared" si="4"/>
        <v>0</v>
      </c>
      <c r="AJ13" s="20">
        <f t="shared" si="2"/>
        <v>0</v>
      </c>
    </row>
    <row r="14" spans="1:36" ht="21.75" customHeight="1" x14ac:dyDescent="0.25">
      <c r="A14" s="6" t="s">
        <v>28</v>
      </c>
      <c r="B14" s="6" t="s">
        <v>28</v>
      </c>
      <c r="C14" s="6" t="s">
        <v>68</v>
      </c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19">
        <f t="shared" si="4"/>
        <v>0</v>
      </c>
      <c r="AJ14" s="20">
        <f t="shared" si="2"/>
        <v>0</v>
      </c>
    </row>
    <row r="15" spans="1:36" ht="21.75" customHeight="1" x14ac:dyDescent="0.25">
      <c r="A15" s="6" t="s">
        <v>28</v>
      </c>
      <c r="B15" s="6" t="s">
        <v>28</v>
      </c>
      <c r="C15" s="6" t="s">
        <v>40</v>
      </c>
      <c r="D15" s="8"/>
      <c r="E15" s="8"/>
      <c r="F15" s="8"/>
      <c r="G15" s="8"/>
      <c r="H15" s="8"/>
      <c r="I15" s="8"/>
      <c r="J15" s="8"/>
      <c r="K15" s="8">
        <v>3</v>
      </c>
      <c r="L15" s="8">
        <v>2.5</v>
      </c>
      <c r="M15" s="8">
        <v>2.5</v>
      </c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19">
        <f t="shared" si="4"/>
        <v>8</v>
      </c>
      <c r="AJ15" s="20">
        <f t="shared" si="2"/>
        <v>4.2553191489361701E-2</v>
      </c>
    </row>
    <row r="16" spans="1:36" ht="21.75" customHeight="1" x14ac:dyDescent="0.25">
      <c r="A16" s="6" t="s">
        <v>28</v>
      </c>
      <c r="B16" s="6" t="s">
        <v>28</v>
      </c>
      <c r="C16" s="6" t="s">
        <v>53</v>
      </c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19">
        <f t="shared" si="4"/>
        <v>0</v>
      </c>
      <c r="AJ16" s="20">
        <f t="shared" si="2"/>
        <v>0</v>
      </c>
    </row>
    <row r="17" spans="1:36" ht="21.75" customHeight="1" x14ac:dyDescent="0.25">
      <c r="A17" s="6" t="s">
        <v>28</v>
      </c>
      <c r="B17" s="6" t="s">
        <v>28</v>
      </c>
      <c r="C17" s="6" t="s">
        <v>104</v>
      </c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19">
        <f t="shared" si="4"/>
        <v>0</v>
      </c>
      <c r="AJ17" s="20">
        <f t="shared" si="2"/>
        <v>0</v>
      </c>
    </row>
    <row r="18" spans="1:36" ht="21.75" customHeight="1" x14ac:dyDescent="0.25">
      <c r="A18" s="6" t="s">
        <v>28</v>
      </c>
      <c r="B18" s="6" t="s">
        <v>28</v>
      </c>
      <c r="C18" s="6" t="s">
        <v>55</v>
      </c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19">
        <f t="shared" si="4"/>
        <v>0</v>
      </c>
      <c r="AJ18" s="20">
        <f t="shared" si="2"/>
        <v>0</v>
      </c>
    </row>
    <row r="19" spans="1:36" ht="21.75" customHeight="1" x14ac:dyDescent="0.25">
      <c r="A19" s="6" t="s">
        <v>28</v>
      </c>
      <c r="B19" s="6" t="s">
        <v>28</v>
      </c>
      <c r="C19" s="6" t="s">
        <v>94</v>
      </c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19">
        <f t="shared" si="4"/>
        <v>0</v>
      </c>
      <c r="AJ19" s="20">
        <f t="shared" si="2"/>
        <v>0</v>
      </c>
    </row>
    <row r="20" spans="1:36" ht="21.75" customHeight="1" x14ac:dyDescent="0.25">
      <c r="A20" s="6" t="s">
        <v>28</v>
      </c>
      <c r="B20" s="6" t="s">
        <v>28</v>
      </c>
      <c r="C20" s="6" t="s">
        <v>95</v>
      </c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19">
        <f t="shared" si="4"/>
        <v>0</v>
      </c>
      <c r="AJ20" s="20">
        <f t="shared" si="2"/>
        <v>0</v>
      </c>
    </row>
    <row r="21" spans="1:36" ht="21.75" customHeight="1" x14ac:dyDescent="0.25">
      <c r="A21" s="6" t="s">
        <v>28</v>
      </c>
      <c r="B21" s="6" t="s">
        <v>28</v>
      </c>
      <c r="C21" s="6" t="s">
        <v>57</v>
      </c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19">
        <f t="shared" si="4"/>
        <v>0</v>
      </c>
      <c r="AJ21" s="20">
        <f t="shared" si="2"/>
        <v>0</v>
      </c>
    </row>
    <row r="22" spans="1:36" ht="21.75" customHeight="1" x14ac:dyDescent="0.25">
      <c r="A22" s="6" t="s">
        <v>28</v>
      </c>
      <c r="B22" s="6" t="s">
        <v>28</v>
      </c>
      <c r="C22" s="6" t="s">
        <v>91</v>
      </c>
      <c r="D22" s="8"/>
      <c r="E22" s="8"/>
      <c r="F22" s="8"/>
      <c r="G22" s="8"/>
      <c r="H22" s="8"/>
      <c r="I22" s="8"/>
      <c r="J22" s="8"/>
      <c r="K22" s="8">
        <v>1</v>
      </c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19">
        <f t="shared" si="4"/>
        <v>1</v>
      </c>
      <c r="AJ22" s="20">
        <f t="shared" si="2"/>
        <v>5.3191489361702126E-3</v>
      </c>
    </row>
    <row r="23" spans="1:36" ht="21.75" customHeight="1" x14ac:dyDescent="0.25">
      <c r="A23" s="6" t="s">
        <v>28</v>
      </c>
      <c r="B23" s="6" t="s">
        <v>28</v>
      </c>
      <c r="C23" s="6" t="s">
        <v>92</v>
      </c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>
        <v>2</v>
      </c>
      <c r="S23" s="8">
        <v>1</v>
      </c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19">
        <f t="shared" si="4"/>
        <v>3</v>
      </c>
      <c r="AJ23" s="20">
        <f t="shared" si="2"/>
        <v>1.5957446808510637E-2</v>
      </c>
    </row>
    <row r="24" spans="1:36" ht="21.75" customHeight="1" x14ac:dyDescent="0.25">
      <c r="A24" s="6" t="s">
        <v>28</v>
      </c>
      <c r="B24" s="6" t="s">
        <v>28</v>
      </c>
      <c r="C24" s="6" t="s">
        <v>77</v>
      </c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19">
        <f t="shared" si="4"/>
        <v>0</v>
      </c>
      <c r="AJ24" s="20">
        <f t="shared" si="2"/>
        <v>0</v>
      </c>
    </row>
    <row r="25" spans="1:36" ht="21.75" customHeight="1" x14ac:dyDescent="0.25">
      <c r="A25" s="6" t="s">
        <v>28</v>
      </c>
      <c r="B25" s="6" t="s">
        <v>28</v>
      </c>
      <c r="C25" s="6" t="s">
        <v>78</v>
      </c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19">
        <f t="shared" si="4"/>
        <v>0</v>
      </c>
      <c r="AJ25" s="20">
        <f t="shared" si="2"/>
        <v>0</v>
      </c>
    </row>
    <row r="26" spans="1:36" ht="21.75" customHeight="1" x14ac:dyDescent="0.25">
      <c r="A26" s="6" t="s">
        <v>28</v>
      </c>
      <c r="B26" s="6" t="s">
        <v>29</v>
      </c>
      <c r="C26" s="6" t="s">
        <v>31</v>
      </c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>
        <v>2</v>
      </c>
      <c r="Y26" s="8"/>
      <c r="Z26" s="8"/>
      <c r="AA26" s="8">
        <v>1</v>
      </c>
      <c r="AB26" s="8"/>
      <c r="AC26" s="8"/>
      <c r="AD26" s="8">
        <v>2</v>
      </c>
      <c r="AE26" s="8"/>
      <c r="AF26" s="8"/>
      <c r="AG26" s="8"/>
      <c r="AH26" s="8"/>
      <c r="AI26" s="19">
        <f t="shared" ref="AI26:AI57" si="5">SUM(D26:AH26)</f>
        <v>5</v>
      </c>
      <c r="AJ26" s="20">
        <f t="shared" si="2"/>
        <v>2.6595744680851064E-2</v>
      </c>
    </row>
    <row r="27" spans="1:36" ht="21.75" customHeight="1" x14ac:dyDescent="0.25">
      <c r="A27" s="6" t="s">
        <v>28</v>
      </c>
      <c r="B27" s="6" t="s">
        <v>29</v>
      </c>
      <c r="C27" s="6" t="s">
        <v>37</v>
      </c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19">
        <f t="shared" ref="AI27:AI32" si="6">SUM(D27:AH27)</f>
        <v>0</v>
      </c>
      <c r="AJ27" s="20">
        <f t="shared" ref="AJ27:AJ32" si="7">IF(AI27=0,0,(AI27/$AI$84))</f>
        <v>0</v>
      </c>
    </row>
    <row r="28" spans="1:36" ht="21.75" customHeight="1" x14ac:dyDescent="0.25">
      <c r="A28" s="9" t="s">
        <v>44</v>
      </c>
      <c r="B28" s="9" t="s">
        <v>29</v>
      </c>
      <c r="C28" s="9" t="s">
        <v>105</v>
      </c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19">
        <f t="shared" si="6"/>
        <v>0</v>
      </c>
      <c r="AJ28" s="20">
        <f t="shared" si="7"/>
        <v>0</v>
      </c>
    </row>
    <row r="29" spans="1:36" ht="21.75" customHeight="1" x14ac:dyDescent="0.25">
      <c r="A29" s="9" t="s">
        <v>44</v>
      </c>
      <c r="B29" s="9" t="s">
        <v>29</v>
      </c>
      <c r="C29" s="9" t="s">
        <v>118</v>
      </c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19">
        <f t="shared" si="6"/>
        <v>0</v>
      </c>
      <c r="AJ29" s="20">
        <f t="shared" si="7"/>
        <v>0</v>
      </c>
    </row>
    <row r="30" spans="1:36" ht="21.75" customHeight="1" x14ac:dyDescent="0.25">
      <c r="A30" s="9" t="s">
        <v>44</v>
      </c>
      <c r="B30" s="9" t="s">
        <v>29</v>
      </c>
      <c r="C30" s="9" t="s">
        <v>119</v>
      </c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19">
        <f t="shared" si="6"/>
        <v>0</v>
      </c>
      <c r="AJ30" s="20">
        <f t="shared" si="7"/>
        <v>0</v>
      </c>
    </row>
    <row r="31" spans="1:36" ht="21.75" customHeight="1" x14ac:dyDescent="0.25">
      <c r="A31" s="9" t="s">
        <v>44</v>
      </c>
      <c r="B31" s="9" t="s">
        <v>29</v>
      </c>
      <c r="C31" s="9" t="s">
        <v>120</v>
      </c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19">
        <f t="shared" si="6"/>
        <v>0</v>
      </c>
      <c r="AJ31" s="20">
        <f t="shared" si="7"/>
        <v>0</v>
      </c>
    </row>
    <row r="32" spans="1:36" ht="21.75" customHeight="1" x14ac:dyDescent="0.25">
      <c r="A32" s="6" t="s">
        <v>28</v>
      </c>
      <c r="B32" s="6" t="s">
        <v>29</v>
      </c>
      <c r="C32" s="6" t="s">
        <v>54</v>
      </c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19">
        <f t="shared" si="6"/>
        <v>0</v>
      </c>
      <c r="AJ32" s="20">
        <f t="shared" si="7"/>
        <v>0</v>
      </c>
    </row>
    <row r="33" spans="1:36" ht="21.75" customHeight="1" x14ac:dyDescent="0.25">
      <c r="A33" s="6" t="s">
        <v>28</v>
      </c>
      <c r="B33" s="6" t="s">
        <v>27</v>
      </c>
      <c r="C33" s="6" t="s">
        <v>36</v>
      </c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19">
        <f t="shared" si="5"/>
        <v>0</v>
      </c>
      <c r="AJ33" s="20">
        <f t="shared" ref="AJ33:AJ67" si="8">IF(AI33=0,0,(AI33/$AI$84))</f>
        <v>0</v>
      </c>
    </row>
    <row r="34" spans="1:36" ht="21.75" customHeight="1" x14ac:dyDescent="0.25">
      <c r="A34" s="6" t="s">
        <v>28</v>
      </c>
      <c r="B34" s="6" t="s">
        <v>66</v>
      </c>
      <c r="C34" s="6" t="s">
        <v>67</v>
      </c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19">
        <f t="shared" ref="AI34:AI36" si="9">SUM(D34:AH34)</f>
        <v>0</v>
      </c>
      <c r="AJ34" s="20">
        <f t="shared" si="8"/>
        <v>0</v>
      </c>
    </row>
    <row r="35" spans="1:36" ht="21.75" customHeight="1" x14ac:dyDescent="0.25">
      <c r="A35" s="6" t="s">
        <v>28</v>
      </c>
      <c r="B35" s="6" t="s">
        <v>38</v>
      </c>
      <c r="C35" s="6" t="s">
        <v>42</v>
      </c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19">
        <f t="shared" si="9"/>
        <v>0</v>
      </c>
      <c r="AJ35" s="20">
        <f t="shared" si="8"/>
        <v>0</v>
      </c>
    </row>
    <row r="36" spans="1:36" ht="21.75" customHeight="1" x14ac:dyDescent="0.25">
      <c r="A36" s="6" t="s">
        <v>28</v>
      </c>
      <c r="B36" s="6" t="s">
        <v>38</v>
      </c>
      <c r="C36" s="6" t="s">
        <v>97</v>
      </c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19">
        <f t="shared" si="9"/>
        <v>0</v>
      </c>
      <c r="AJ36" s="20">
        <f t="shared" si="8"/>
        <v>0</v>
      </c>
    </row>
    <row r="37" spans="1:36" ht="21.75" customHeight="1" x14ac:dyDescent="0.25">
      <c r="A37" s="6" t="s">
        <v>28</v>
      </c>
      <c r="B37" s="6" t="s">
        <v>38</v>
      </c>
      <c r="C37" s="6" t="s">
        <v>69</v>
      </c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19">
        <f t="shared" si="5"/>
        <v>0</v>
      </c>
      <c r="AJ37" s="20">
        <f t="shared" si="8"/>
        <v>0</v>
      </c>
    </row>
    <row r="38" spans="1:36" ht="21.75" customHeight="1" x14ac:dyDescent="0.25">
      <c r="A38" s="6" t="s">
        <v>28</v>
      </c>
      <c r="B38" s="6" t="s">
        <v>38</v>
      </c>
      <c r="C38" s="6" t="s">
        <v>52</v>
      </c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19">
        <f t="shared" si="5"/>
        <v>0</v>
      </c>
      <c r="AJ38" s="20">
        <f t="shared" si="8"/>
        <v>0</v>
      </c>
    </row>
    <row r="39" spans="1:36" ht="21.75" customHeight="1" x14ac:dyDescent="0.25">
      <c r="A39" s="29" t="s">
        <v>28</v>
      </c>
      <c r="B39" s="29" t="s">
        <v>43</v>
      </c>
      <c r="C39" s="29" t="s">
        <v>47</v>
      </c>
      <c r="D39" s="30"/>
      <c r="E39" s="30"/>
      <c r="F39" s="30"/>
      <c r="G39" s="30"/>
      <c r="H39" s="30"/>
      <c r="I39" s="30"/>
      <c r="J39" s="30">
        <v>1</v>
      </c>
      <c r="K39" s="30">
        <v>1</v>
      </c>
      <c r="L39" s="30"/>
      <c r="M39" s="30">
        <v>1</v>
      </c>
      <c r="N39" s="30"/>
      <c r="O39" s="30"/>
      <c r="P39" s="30">
        <v>1</v>
      </c>
      <c r="Q39" s="30"/>
      <c r="R39" s="30"/>
      <c r="S39" s="30">
        <v>1</v>
      </c>
      <c r="T39" s="30">
        <v>1</v>
      </c>
      <c r="U39" s="30"/>
      <c r="V39" s="30"/>
      <c r="W39" s="30"/>
      <c r="X39" s="30"/>
      <c r="Y39" s="30"/>
      <c r="Z39" s="30"/>
      <c r="AA39" s="30"/>
      <c r="AB39" s="30"/>
      <c r="AC39" s="30"/>
      <c r="AD39" s="30">
        <v>2</v>
      </c>
      <c r="AE39" s="30">
        <v>3</v>
      </c>
      <c r="AF39" s="30"/>
      <c r="AG39" s="30">
        <v>4</v>
      </c>
      <c r="AH39" s="30">
        <v>3</v>
      </c>
      <c r="AI39" s="19">
        <f t="shared" ref="AI39:AI55" si="10">SUM(D39:AH39)</f>
        <v>18</v>
      </c>
      <c r="AJ39" s="31">
        <f t="shared" si="8"/>
        <v>9.5744680851063829E-2</v>
      </c>
    </row>
    <row r="40" spans="1:36" ht="21.75" customHeight="1" x14ac:dyDescent="0.25">
      <c r="A40" s="29" t="s">
        <v>28</v>
      </c>
      <c r="B40" s="29" t="s">
        <v>43</v>
      </c>
      <c r="C40" s="29" t="s">
        <v>80</v>
      </c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0"/>
      <c r="AI40" s="19">
        <f t="shared" si="10"/>
        <v>0</v>
      </c>
      <c r="AJ40" s="31">
        <f t="shared" si="8"/>
        <v>0</v>
      </c>
    </row>
    <row r="41" spans="1:36" ht="21.75" customHeight="1" x14ac:dyDescent="0.25">
      <c r="A41" s="29" t="s">
        <v>44</v>
      </c>
      <c r="B41" s="29" t="s">
        <v>43</v>
      </c>
      <c r="C41" s="29" t="s">
        <v>81</v>
      </c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30"/>
      <c r="AG41" s="30"/>
      <c r="AH41" s="30"/>
      <c r="AI41" s="19">
        <f t="shared" si="10"/>
        <v>0</v>
      </c>
      <c r="AJ41" s="31">
        <f t="shared" si="8"/>
        <v>0</v>
      </c>
    </row>
    <row r="42" spans="1:36" ht="21.75" customHeight="1" x14ac:dyDescent="0.25">
      <c r="A42" s="29" t="s">
        <v>28</v>
      </c>
      <c r="B42" s="29" t="s">
        <v>43</v>
      </c>
      <c r="C42" s="29" t="s">
        <v>114</v>
      </c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0"/>
      <c r="AI42" s="19">
        <f t="shared" si="10"/>
        <v>0</v>
      </c>
      <c r="AJ42" s="31">
        <f t="shared" si="8"/>
        <v>0</v>
      </c>
    </row>
    <row r="43" spans="1:36" ht="21.75" customHeight="1" x14ac:dyDescent="0.25">
      <c r="A43" s="29" t="s">
        <v>44</v>
      </c>
      <c r="B43" s="29" t="s">
        <v>43</v>
      </c>
      <c r="C43" s="29" t="s">
        <v>115</v>
      </c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0"/>
      <c r="AI43" s="19">
        <f t="shared" si="10"/>
        <v>0</v>
      </c>
      <c r="AJ43" s="31">
        <f t="shared" si="8"/>
        <v>0</v>
      </c>
    </row>
    <row r="44" spans="1:36" ht="21.75" customHeight="1" x14ac:dyDescent="0.25">
      <c r="A44" s="29" t="s">
        <v>44</v>
      </c>
      <c r="B44" s="29" t="s">
        <v>43</v>
      </c>
      <c r="C44" s="29" t="s">
        <v>116</v>
      </c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30"/>
      <c r="AG44" s="30"/>
      <c r="AH44" s="30"/>
      <c r="AI44" s="19">
        <f t="shared" ref="AI44:AI45" si="11">SUM(D44:AH44)</f>
        <v>0</v>
      </c>
      <c r="AJ44" s="31">
        <f t="shared" si="8"/>
        <v>0</v>
      </c>
    </row>
    <row r="45" spans="1:36" ht="21.75" customHeight="1" x14ac:dyDescent="0.25">
      <c r="A45" s="29" t="s">
        <v>44</v>
      </c>
      <c r="B45" s="29" t="s">
        <v>43</v>
      </c>
      <c r="C45" s="29" t="s">
        <v>117</v>
      </c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30"/>
      <c r="AA45" s="30"/>
      <c r="AB45" s="30"/>
      <c r="AC45" s="30"/>
      <c r="AD45" s="30"/>
      <c r="AE45" s="30"/>
      <c r="AF45" s="30"/>
      <c r="AG45" s="30"/>
      <c r="AH45" s="30"/>
      <c r="AI45" s="19">
        <f t="shared" si="11"/>
        <v>0</v>
      </c>
      <c r="AJ45" s="31">
        <f t="shared" si="8"/>
        <v>0</v>
      </c>
    </row>
    <row r="46" spans="1:36" ht="21.75" customHeight="1" x14ac:dyDescent="0.25">
      <c r="A46" s="29" t="s">
        <v>28</v>
      </c>
      <c r="B46" s="29" t="s">
        <v>43</v>
      </c>
      <c r="C46" s="29" t="s">
        <v>76</v>
      </c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30"/>
      <c r="Y46" s="30"/>
      <c r="Z46" s="30"/>
      <c r="AA46" s="30"/>
      <c r="AB46" s="30"/>
      <c r="AC46" s="30"/>
      <c r="AD46" s="30"/>
      <c r="AE46" s="30"/>
      <c r="AF46" s="30"/>
      <c r="AG46" s="30"/>
      <c r="AH46" s="30"/>
      <c r="AI46" s="19">
        <f t="shared" si="10"/>
        <v>0</v>
      </c>
      <c r="AJ46" s="31">
        <f t="shared" si="8"/>
        <v>0</v>
      </c>
    </row>
    <row r="47" spans="1:36" ht="21.75" customHeight="1" x14ac:dyDescent="0.25">
      <c r="A47" s="29" t="s">
        <v>28</v>
      </c>
      <c r="B47" s="29" t="s">
        <v>43</v>
      </c>
      <c r="C47" s="29" t="s">
        <v>82</v>
      </c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>
        <v>1</v>
      </c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30"/>
      <c r="AG47" s="30"/>
      <c r="AH47" s="30"/>
      <c r="AI47" s="19">
        <f t="shared" si="10"/>
        <v>1</v>
      </c>
      <c r="AJ47" s="31">
        <f t="shared" si="8"/>
        <v>5.3191489361702126E-3</v>
      </c>
    </row>
    <row r="48" spans="1:36" ht="21.75" customHeight="1" x14ac:dyDescent="0.25">
      <c r="A48" s="6" t="s">
        <v>28</v>
      </c>
      <c r="B48" s="6" t="s">
        <v>49</v>
      </c>
      <c r="C48" s="6" t="s">
        <v>48</v>
      </c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19">
        <f t="shared" si="10"/>
        <v>0</v>
      </c>
      <c r="AJ48" s="20">
        <f t="shared" si="8"/>
        <v>0</v>
      </c>
    </row>
    <row r="49" spans="1:36" ht="21.75" customHeight="1" x14ac:dyDescent="0.25">
      <c r="A49" s="10" t="s">
        <v>28</v>
      </c>
      <c r="B49" s="6" t="s">
        <v>49</v>
      </c>
      <c r="C49" s="6" t="s">
        <v>51</v>
      </c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19">
        <f t="shared" si="10"/>
        <v>0</v>
      </c>
      <c r="AJ49" s="20">
        <f t="shared" si="8"/>
        <v>0</v>
      </c>
    </row>
    <row r="50" spans="1:36" s="11" customFormat="1" ht="21.75" customHeight="1" x14ac:dyDescent="0.25">
      <c r="A50" s="6" t="s">
        <v>28</v>
      </c>
      <c r="B50" s="6" t="s">
        <v>49</v>
      </c>
      <c r="C50" s="6" t="s">
        <v>50</v>
      </c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19">
        <f t="shared" si="10"/>
        <v>0</v>
      </c>
      <c r="AJ50" s="20">
        <f t="shared" si="8"/>
        <v>0</v>
      </c>
    </row>
    <row r="51" spans="1:36" s="11" customFormat="1" ht="21.75" customHeight="1" x14ac:dyDescent="0.25">
      <c r="A51" s="6" t="s">
        <v>28</v>
      </c>
      <c r="B51" s="6" t="s">
        <v>49</v>
      </c>
      <c r="C51" s="6" t="s">
        <v>96</v>
      </c>
      <c r="D51" s="8"/>
      <c r="E51" s="8">
        <v>3</v>
      </c>
      <c r="F51" s="8">
        <v>4</v>
      </c>
      <c r="G51" s="8"/>
      <c r="H51" s="8"/>
      <c r="I51" s="8"/>
      <c r="J51" s="8">
        <v>3</v>
      </c>
      <c r="K51" s="8">
        <v>1</v>
      </c>
      <c r="L51" s="8">
        <v>1</v>
      </c>
      <c r="M51" s="8">
        <v>2.5</v>
      </c>
      <c r="N51" s="8"/>
      <c r="O51" s="8"/>
      <c r="P51" s="8">
        <v>3</v>
      </c>
      <c r="Q51" s="8">
        <v>4</v>
      </c>
      <c r="R51" s="8">
        <v>4</v>
      </c>
      <c r="S51" s="8">
        <v>4</v>
      </c>
      <c r="T51" s="8">
        <v>4</v>
      </c>
      <c r="U51" s="8"/>
      <c r="V51" s="8"/>
      <c r="W51" s="8"/>
      <c r="X51" s="8">
        <v>1</v>
      </c>
      <c r="Y51" s="8">
        <v>1</v>
      </c>
      <c r="Z51" s="8">
        <v>2</v>
      </c>
      <c r="AA51" s="8">
        <v>4</v>
      </c>
      <c r="AB51" s="8"/>
      <c r="AC51" s="8"/>
      <c r="AD51" s="8">
        <v>1</v>
      </c>
      <c r="AE51" s="8">
        <v>3</v>
      </c>
      <c r="AF51" s="8"/>
      <c r="AG51" s="8">
        <v>2</v>
      </c>
      <c r="AH51" s="8">
        <v>2</v>
      </c>
      <c r="AI51" s="19">
        <f t="shared" si="10"/>
        <v>49.5</v>
      </c>
      <c r="AJ51" s="20">
        <f t="shared" si="8"/>
        <v>0.26329787234042551</v>
      </c>
    </row>
    <row r="52" spans="1:36" s="11" customFormat="1" ht="21.75" customHeight="1" x14ac:dyDescent="0.25">
      <c r="A52" s="6" t="s">
        <v>28</v>
      </c>
      <c r="B52" s="6" t="s">
        <v>49</v>
      </c>
      <c r="C52" s="6" t="s">
        <v>93</v>
      </c>
      <c r="D52" s="8"/>
      <c r="E52" s="8">
        <v>1</v>
      </c>
      <c r="F52" s="8">
        <v>1</v>
      </c>
      <c r="G52" s="8"/>
      <c r="H52" s="8"/>
      <c r="I52" s="8"/>
      <c r="J52" s="8">
        <v>1</v>
      </c>
      <c r="K52" s="8">
        <v>1</v>
      </c>
      <c r="L52" s="8">
        <v>1</v>
      </c>
      <c r="M52" s="8"/>
      <c r="N52" s="8"/>
      <c r="O52" s="8"/>
      <c r="P52" s="8">
        <v>1</v>
      </c>
      <c r="Q52" s="8">
        <v>1</v>
      </c>
      <c r="R52" s="8">
        <v>1</v>
      </c>
      <c r="S52" s="8">
        <v>1</v>
      </c>
      <c r="T52" s="8">
        <v>2</v>
      </c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>
        <v>5</v>
      </c>
      <c r="AG52" s="8"/>
      <c r="AH52" s="8"/>
      <c r="AI52" s="19">
        <f t="shared" si="10"/>
        <v>16</v>
      </c>
      <c r="AJ52" s="20">
        <f t="shared" si="8"/>
        <v>8.5106382978723402E-2</v>
      </c>
    </row>
    <row r="53" spans="1:36" s="11" customFormat="1" ht="21.75" customHeight="1" x14ac:dyDescent="0.25">
      <c r="A53" s="6" t="s">
        <v>28</v>
      </c>
      <c r="B53" s="6" t="s">
        <v>49</v>
      </c>
      <c r="C53" s="6" t="s">
        <v>121</v>
      </c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19">
        <f t="shared" si="10"/>
        <v>0</v>
      </c>
      <c r="AJ53" s="20">
        <f t="shared" si="8"/>
        <v>0</v>
      </c>
    </row>
    <row r="54" spans="1:36" ht="21.75" customHeight="1" x14ac:dyDescent="0.25">
      <c r="A54" s="29" t="s">
        <v>45</v>
      </c>
      <c r="B54" s="29" t="s">
        <v>39</v>
      </c>
      <c r="C54" s="29" t="s">
        <v>108</v>
      </c>
      <c r="D54" s="30"/>
      <c r="E54" s="30"/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30"/>
      <c r="AG54" s="30"/>
      <c r="AH54" s="30"/>
      <c r="AI54" s="19">
        <f t="shared" si="10"/>
        <v>0</v>
      </c>
      <c r="AJ54" s="31">
        <f t="shared" si="8"/>
        <v>0</v>
      </c>
    </row>
    <row r="55" spans="1:36" ht="21.75" customHeight="1" x14ac:dyDescent="0.25">
      <c r="A55" s="47" t="s">
        <v>45</v>
      </c>
      <c r="B55" s="47" t="s">
        <v>106</v>
      </c>
      <c r="C55" s="47" t="s">
        <v>107</v>
      </c>
      <c r="D55" s="48"/>
      <c r="E55" s="48"/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U55" s="48"/>
      <c r="V55" s="48"/>
      <c r="W55" s="48"/>
      <c r="X55" s="48"/>
      <c r="Y55" s="48"/>
      <c r="Z55" s="48"/>
      <c r="AA55" s="48"/>
      <c r="AB55" s="48"/>
      <c r="AC55" s="48"/>
      <c r="AD55" s="48"/>
      <c r="AE55" s="48"/>
      <c r="AF55" s="48"/>
      <c r="AG55" s="48"/>
      <c r="AH55" s="48"/>
      <c r="AI55" s="19">
        <f t="shared" si="10"/>
        <v>0</v>
      </c>
      <c r="AJ55" s="49">
        <f t="shared" si="8"/>
        <v>0</v>
      </c>
    </row>
    <row r="56" spans="1:36" ht="21.75" customHeight="1" x14ac:dyDescent="0.25">
      <c r="A56" s="6" t="s">
        <v>44</v>
      </c>
      <c r="B56" s="6" t="s">
        <v>84</v>
      </c>
      <c r="C56" s="6" t="s">
        <v>85</v>
      </c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19">
        <f t="shared" si="5"/>
        <v>0</v>
      </c>
      <c r="AJ56" s="20">
        <f t="shared" si="8"/>
        <v>0</v>
      </c>
    </row>
    <row r="57" spans="1:36" ht="21.75" customHeight="1" x14ac:dyDescent="0.25">
      <c r="A57" s="6" t="s">
        <v>44</v>
      </c>
      <c r="B57" s="6" t="s">
        <v>87</v>
      </c>
      <c r="C57" s="6" t="s">
        <v>86</v>
      </c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19">
        <f t="shared" si="5"/>
        <v>0</v>
      </c>
      <c r="AJ57" s="20">
        <f t="shared" si="8"/>
        <v>0</v>
      </c>
    </row>
    <row r="58" spans="1:36" ht="21.75" customHeight="1" x14ac:dyDescent="0.25">
      <c r="A58" s="6" t="s">
        <v>44</v>
      </c>
      <c r="B58" s="6" t="s">
        <v>29</v>
      </c>
      <c r="C58" s="6" t="s">
        <v>70</v>
      </c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19">
        <f t="shared" ref="AI58:AI65" si="12">SUM(D58:AH58)</f>
        <v>0</v>
      </c>
      <c r="AJ58" s="20">
        <f t="shared" si="8"/>
        <v>0</v>
      </c>
    </row>
    <row r="59" spans="1:36" ht="21.75" customHeight="1" x14ac:dyDescent="0.25">
      <c r="A59" s="6" t="s">
        <v>44</v>
      </c>
      <c r="B59" s="6" t="s">
        <v>29</v>
      </c>
      <c r="C59" s="6" t="s">
        <v>63</v>
      </c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19">
        <f t="shared" si="12"/>
        <v>0</v>
      </c>
      <c r="AJ59" s="20">
        <f t="shared" si="8"/>
        <v>0</v>
      </c>
    </row>
    <row r="60" spans="1:36" ht="21.75" customHeight="1" x14ac:dyDescent="0.25">
      <c r="A60" s="6" t="s">
        <v>44</v>
      </c>
      <c r="B60" s="6" t="s">
        <v>29</v>
      </c>
      <c r="C60" s="6" t="s">
        <v>64</v>
      </c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19">
        <f t="shared" si="12"/>
        <v>0</v>
      </c>
      <c r="AJ60" s="20">
        <f t="shared" si="8"/>
        <v>0</v>
      </c>
    </row>
    <row r="61" spans="1:36" ht="21.75" customHeight="1" x14ac:dyDescent="0.25">
      <c r="A61" s="6" t="s">
        <v>44</v>
      </c>
      <c r="B61" s="6" t="s">
        <v>29</v>
      </c>
      <c r="C61" s="6" t="s">
        <v>58</v>
      </c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19">
        <f t="shared" si="12"/>
        <v>0</v>
      </c>
      <c r="AJ61" s="20">
        <f t="shared" si="8"/>
        <v>0</v>
      </c>
    </row>
    <row r="62" spans="1:36" ht="21.75" customHeight="1" x14ac:dyDescent="0.25">
      <c r="A62" s="6" t="s">
        <v>44</v>
      </c>
      <c r="B62" s="6" t="s">
        <v>30</v>
      </c>
      <c r="C62" s="6" t="s">
        <v>60</v>
      </c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19">
        <f t="shared" si="12"/>
        <v>0</v>
      </c>
      <c r="AJ62" s="20">
        <f t="shared" si="8"/>
        <v>0</v>
      </c>
    </row>
    <row r="63" spans="1:36" ht="21.75" customHeight="1" x14ac:dyDescent="0.25">
      <c r="A63" s="6" t="s">
        <v>44</v>
      </c>
      <c r="B63" s="6" t="s">
        <v>46</v>
      </c>
      <c r="C63" s="6" t="s">
        <v>59</v>
      </c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19">
        <f t="shared" si="12"/>
        <v>0</v>
      </c>
      <c r="AJ63" s="20">
        <f t="shared" si="8"/>
        <v>0</v>
      </c>
    </row>
    <row r="64" spans="1:36" ht="21.75" customHeight="1" x14ac:dyDescent="0.25">
      <c r="A64" s="6" t="s">
        <v>44</v>
      </c>
      <c r="B64" s="6" t="s">
        <v>87</v>
      </c>
      <c r="C64" s="6" t="s">
        <v>88</v>
      </c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19">
        <f t="shared" si="12"/>
        <v>0</v>
      </c>
      <c r="AJ64" s="20">
        <f t="shared" si="8"/>
        <v>0</v>
      </c>
    </row>
    <row r="65" spans="1:36" ht="21.75" customHeight="1" x14ac:dyDescent="0.25">
      <c r="A65" s="6" t="s">
        <v>44</v>
      </c>
      <c r="B65" s="6" t="s">
        <v>87</v>
      </c>
      <c r="C65" s="6" t="s">
        <v>89</v>
      </c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19">
        <f t="shared" si="12"/>
        <v>0</v>
      </c>
      <c r="AJ65" s="20">
        <f t="shared" si="8"/>
        <v>0</v>
      </c>
    </row>
    <row r="66" spans="1:36" ht="21.75" customHeight="1" x14ac:dyDescent="0.25">
      <c r="A66" s="37" t="s">
        <v>65</v>
      </c>
      <c r="B66" s="37" t="s">
        <v>79</v>
      </c>
      <c r="C66" s="37" t="s">
        <v>83</v>
      </c>
      <c r="D66" s="45" t="str">
        <f>IF(SUM('CERV Programmes'!D10:D14)=0,"",SUM('CERV Programmes'!D10:D14))</f>
        <v/>
      </c>
      <c r="E66" s="45" t="str">
        <f>IF(SUM('CERV Programmes'!E10:E14)=0,"",SUM('CERV Programmes'!E10:E14))</f>
        <v/>
      </c>
      <c r="F66" s="45" t="str">
        <f>IF(SUM('CERV Programmes'!F10:F14)=0,"",SUM('CERV Programmes'!F10:F14))</f>
        <v/>
      </c>
      <c r="G66" s="45" t="str">
        <f>IF(SUM('CERV Programmes'!G10:G14)=0,"",SUM('CERV Programmes'!G10:G14))</f>
        <v/>
      </c>
      <c r="H66" s="45" t="str">
        <f>IF(SUM('CERV Programmes'!H10:H14)=0,"",SUM('CERV Programmes'!H10:H14))</f>
        <v/>
      </c>
      <c r="I66" s="45" t="str">
        <f>IF(SUM('CERV Programmes'!I10:I14)=0,"",SUM('CERV Programmes'!I10:I14))</f>
        <v/>
      </c>
      <c r="J66" s="45" t="str">
        <f>IF(SUM('CERV Programmes'!J10:J14)=0,"",SUM('CERV Programmes'!J10:J14))</f>
        <v/>
      </c>
      <c r="K66" s="45" t="str">
        <f>IF(SUM('CERV Programmes'!K10:K14)=0,"",SUM('CERV Programmes'!K10:K14))</f>
        <v/>
      </c>
      <c r="L66" s="45" t="str">
        <f>IF(SUM('CERV Programmes'!L10:L14)=0,"",SUM('CERV Programmes'!L10:L14))</f>
        <v/>
      </c>
      <c r="M66" s="45" t="str">
        <f>IF(SUM('CERV Programmes'!M10:M14)=0,"",SUM('CERV Programmes'!M10:M14))</f>
        <v/>
      </c>
      <c r="N66" s="45" t="str">
        <f>IF(SUM('CERV Programmes'!N10:N14)=0,"",SUM('CERV Programmes'!N10:N14))</f>
        <v/>
      </c>
      <c r="O66" s="45" t="str">
        <f>IF(SUM('CERV Programmes'!O10:O14)=0,"",SUM('CERV Programmes'!O10:O14))</f>
        <v/>
      </c>
      <c r="P66" s="45" t="str">
        <f>IF(SUM('CERV Programmes'!P10:P14)=0,"",SUM('CERV Programmes'!P10:P14))</f>
        <v/>
      </c>
      <c r="Q66" s="45" t="str">
        <f>IF(SUM('CERV Programmes'!Q10:Q14)=0,"",SUM('CERV Programmes'!Q10:Q14))</f>
        <v/>
      </c>
      <c r="R66" s="45" t="str">
        <f>IF(SUM('CERV Programmes'!R10:R14)=0,"",SUM('CERV Programmes'!R10:R14))</f>
        <v/>
      </c>
      <c r="S66" s="45" t="str">
        <f>IF(SUM('CERV Programmes'!S10:S14)=0,"",SUM('CERV Programmes'!S10:S14))</f>
        <v/>
      </c>
      <c r="T66" s="45" t="str">
        <f>IF(SUM('CERV Programmes'!T10:T14)=0,"",SUM('CERV Programmes'!T10:T14))</f>
        <v/>
      </c>
      <c r="U66" s="45" t="str">
        <f>IF(SUM('CERV Programmes'!U10:U14)=0,"",SUM('CERV Programmes'!U10:U14))</f>
        <v/>
      </c>
      <c r="V66" s="45" t="str">
        <f>IF(SUM('CERV Programmes'!V10:V14)=0,"",SUM('CERV Programmes'!V10:V14))</f>
        <v/>
      </c>
      <c r="W66" s="45" t="str">
        <f>IF(SUM('CERV Programmes'!W10:W14)=0,"",SUM('CERV Programmes'!W10:W14))</f>
        <v/>
      </c>
      <c r="X66" s="45" t="str">
        <f>IF(SUM('CERV Programmes'!X10:X14)=0,"",SUM('CERV Programmes'!X10:X14))</f>
        <v/>
      </c>
      <c r="Y66" s="45" t="str">
        <f>IF(SUM('CERV Programmes'!Y10:Y14)=0,"",SUM('CERV Programmes'!Y10:Y14))</f>
        <v/>
      </c>
      <c r="Z66" s="45" t="str">
        <f>IF(SUM('CERV Programmes'!Z10:Z14)=0,"",SUM('CERV Programmes'!Z10:Z14))</f>
        <v/>
      </c>
      <c r="AA66" s="45" t="str">
        <f>IF(SUM('CERV Programmes'!AA10:AA14)=0,"",SUM('CERV Programmes'!AA10:AA14))</f>
        <v/>
      </c>
      <c r="AB66" s="45" t="str">
        <f>IF(SUM('CERV Programmes'!AB10:AB14)=0,"",SUM('CERV Programmes'!AB10:AB14))</f>
        <v/>
      </c>
      <c r="AC66" s="45" t="str">
        <f>IF(SUM('CERV Programmes'!AC10:AC14)=0,"",SUM('CERV Programmes'!AC10:AC14))</f>
        <v/>
      </c>
      <c r="AD66" s="45" t="str">
        <f>IF(SUM('CERV Programmes'!AD10:AD14)=0,"",SUM('CERV Programmes'!AD10:AD14))</f>
        <v/>
      </c>
      <c r="AE66" s="45">
        <f>IF(SUM('CERV Programmes'!AE10:AE14)=0,"",SUM('CERV Programmes'!AE10:AE14))</f>
        <v>1</v>
      </c>
      <c r="AF66" s="45" t="str">
        <f>IF(SUM('CERV Programmes'!AF10:AF14)=0,"",SUM('CERV Programmes'!AF10:AF14))</f>
        <v/>
      </c>
      <c r="AG66" s="45" t="str">
        <f>IF(SUM('CERV Programmes'!AG10:AG14)=0,"",SUM('CERV Programmes'!AG10:AG14))</f>
        <v/>
      </c>
      <c r="AH66" s="45" t="str">
        <f>IF(SUM('CERV Programmes'!AH10:AH14)=0,"",SUM('CERV Programmes'!AH10:AH14))</f>
        <v/>
      </c>
      <c r="AI66" s="38">
        <f t="shared" ref="AI66:AI68" si="13">SUM(D66:AH66)</f>
        <v>1</v>
      </c>
      <c r="AJ66" s="39">
        <f t="shared" si="8"/>
        <v>5.3191489361702126E-3</v>
      </c>
    </row>
    <row r="67" spans="1:36" ht="21.75" customHeight="1" x14ac:dyDescent="0.25">
      <c r="A67" s="34" t="s">
        <v>65</v>
      </c>
      <c r="B67" s="34" t="s">
        <v>111</v>
      </c>
      <c r="C67" s="34" t="s">
        <v>112</v>
      </c>
      <c r="D67" s="46" t="str">
        <f>IF(SUM('CERV Programmes'!D16:D19)=0,"",SUM('CERV Programmes'!D16:D19))</f>
        <v/>
      </c>
      <c r="E67" s="46" t="str">
        <f>IF(SUM('CERV Programmes'!E16:E19)=0,"",SUM('CERV Programmes'!E16:E19))</f>
        <v/>
      </c>
      <c r="F67" s="46" t="str">
        <f>IF(SUM('CERV Programmes'!F16:F19)=0,"",SUM('CERV Programmes'!F16:F19))</f>
        <v/>
      </c>
      <c r="G67" s="46" t="str">
        <f>IF(SUM('CERV Programmes'!G16:G19)=0,"",SUM('CERV Programmes'!G16:G19))</f>
        <v/>
      </c>
      <c r="H67" s="46" t="str">
        <f>IF(SUM('CERV Programmes'!H16:H19)=0,"",SUM('CERV Programmes'!H16:H19))</f>
        <v/>
      </c>
      <c r="I67" s="46" t="str">
        <f>IF(SUM('CERV Programmes'!I16:I19)=0,"",SUM('CERV Programmes'!I16:I19))</f>
        <v/>
      </c>
      <c r="J67" s="46" t="str">
        <f>IF(SUM('CERV Programmes'!J16:J19)=0,"",SUM('CERV Programmes'!J16:J19))</f>
        <v/>
      </c>
      <c r="K67" s="46" t="str">
        <f>IF(SUM('CERV Programmes'!K16:K19)=0,"",SUM('CERV Programmes'!K16:K19))</f>
        <v/>
      </c>
      <c r="L67" s="46" t="str">
        <f>IF(SUM('CERV Programmes'!L16:L19)=0,"",SUM('CERV Programmes'!L16:L19))</f>
        <v/>
      </c>
      <c r="M67" s="46">
        <f>IF(SUM('CERV Programmes'!M16:M19)=0,"",SUM('CERV Programmes'!M16:M19))</f>
        <v>1</v>
      </c>
      <c r="N67" s="46" t="str">
        <f>IF(SUM('CERV Programmes'!N16:N19)=0,"",SUM('CERV Programmes'!N16:N19))</f>
        <v/>
      </c>
      <c r="O67" s="46" t="str">
        <f>IF(SUM('CERV Programmes'!O16:O19)=0,"",SUM('CERV Programmes'!O16:O19))</f>
        <v/>
      </c>
      <c r="P67" s="46" t="str">
        <f>IF(SUM('CERV Programmes'!P16:P19)=0,"",SUM('CERV Programmes'!P16:P19))</f>
        <v/>
      </c>
      <c r="Q67" s="46" t="str">
        <f>IF(SUM('CERV Programmes'!Q16:Q19)=0,"",SUM('CERV Programmes'!Q16:Q19))</f>
        <v/>
      </c>
      <c r="R67" s="46" t="str">
        <f>IF(SUM('CERV Programmes'!R16:R19)=0,"",SUM('CERV Programmes'!R16:R19))</f>
        <v/>
      </c>
      <c r="S67" s="46" t="str">
        <f>IF(SUM('CERV Programmes'!S16:S19)=0,"",SUM('CERV Programmes'!S16:S19))</f>
        <v/>
      </c>
      <c r="T67" s="46" t="str">
        <f>IF(SUM('CERV Programmes'!T16:T19)=0,"",SUM('CERV Programmes'!T16:T19))</f>
        <v/>
      </c>
      <c r="U67" s="46" t="str">
        <f>IF(SUM('CERV Programmes'!U16:U19)=0,"",SUM('CERV Programmes'!U16:U19))</f>
        <v/>
      </c>
      <c r="V67" s="46" t="str">
        <f>IF(SUM('CERV Programmes'!V16:V19)=0,"",SUM('CERV Programmes'!V16:V19))</f>
        <v/>
      </c>
      <c r="W67" s="46" t="str">
        <f>IF(SUM('CERV Programmes'!W16:W19)=0,"",SUM('CERV Programmes'!W16:W19))</f>
        <v/>
      </c>
      <c r="X67" s="46">
        <f>IF(SUM('CERV Programmes'!X16:X19)=0,"",SUM('CERV Programmes'!X16:X19))</f>
        <v>4</v>
      </c>
      <c r="Y67" s="46">
        <f>IF(SUM('CERV Programmes'!Y16:Y19)=0,"",SUM('CERV Programmes'!Y16:Y19))</f>
        <v>8</v>
      </c>
      <c r="Z67" s="46">
        <f>IF(SUM('CERV Programmes'!Z16:Z19)=0,"",SUM('CERV Programmes'!Z16:Z19))</f>
        <v>6</v>
      </c>
      <c r="AA67" s="46">
        <f>IF(SUM('CERV Programmes'!AA16:AA19)=0,"",SUM('CERV Programmes'!AA16:AA19))</f>
        <v>2</v>
      </c>
      <c r="AB67" s="46" t="str">
        <f>IF(SUM('CERV Programmes'!AB16:AB19)=0,"",SUM('CERV Programmes'!AB16:AB19))</f>
        <v/>
      </c>
      <c r="AC67" s="46" t="str">
        <f>IF(SUM('CERV Programmes'!AC16:AC19)=0,"",SUM('CERV Programmes'!AC16:AC19))</f>
        <v/>
      </c>
      <c r="AD67" s="46">
        <f>IF(SUM('CERV Programmes'!AD16:AD19)=0,"",SUM('CERV Programmes'!AD16:AD19))</f>
        <v>1</v>
      </c>
      <c r="AE67" s="46" t="str">
        <f>IF(SUM('CERV Programmes'!AE16:AE19)=0,"",SUM('CERV Programmes'!AE16:AE19))</f>
        <v/>
      </c>
      <c r="AF67" s="46" t="str">
        <f>IF(SUM('CERV Programmes'!AF16:AF19)=0,"",SUM('CERV Programmes'!AF16:AF19))</f>
        <v/>
      </c>
      <c r="AG67" s="46">
        <f>IF(SUM('CERV Programmes'!AG16:AG19)=0,"",SUM('CERV Programmes'!AG16:AG19))</f>
        <v>1</v>
      </c>
      <c r="AH67" s="46">
        <f>IF(SUM('CERV Programmes'!AH16:AH19)=0,"",SUM('CERV Programmes'!AH16:AH19))</f>
        <v>1</v>
      </c>
      <c r="AI67" s="35">
        <f t="shared" si="13"/>
        <v>24</v>
      </c>
      <c r="AJ67" s="36">
        <f t="shared" si="8"/>
        <v>0.1276595744680851</v>
      </c>
    </row>
    <row r="68" spans="1:36" ht="21.75" customHeight="1" x14ac:dyDescent="0.25">
      <c r="A68" s="50" t="s">
        <v>65</v>
      </c>
      <c r="B68" s="50" t="s">
        <v>109</v>
      </c>
      <c r="C68" s="50" t="s">
        <v>110</v>
      </c>
      <c r="D68" s="51" t="str">
        <f>IF(SUM('CERV Programmes'!D21:D24)=0,"",SUM('CERV Programmes'!D21:D24))</f>
        <v/>
      </c>
      <c r="E68" s="51" t="str">
        <f>IF(SUM('CERV Programmes'!E21:E24)=0,"",SUM('CERV Programmes'!E21:E24))</f>
        <v/>
      </c>
      <c r="F68" s="51" t="str">
        <f>IF(SUM('CERV Programmes'!F21:F24)=0,"",SUM('CERV Programmes'!F21:F24))</f>
        <v/>
      </c>
      <c r="G68" s="51" t="str">
        <f>IF(SUM('CERV Programmes'!G21:G24)=0,"",SUM('CERV Programmes'!G21:G24))</f>
        <v/>
      </c>
      <c r="H68" s="51" t="str">
        <f>IF(SUM('CERV Programmes'!H21:H24)=0,"",SUM('CERV Programmes'!H21:H24))</f>
        <v/>
      </c>
      <c r="I68" s="51" t="str">
        <f>IF(SUM('CERV Programmes'!I21:I24)=0,"",SUM('CERV Programmes'!I21:I24))</f>
        <v/>
      </c>
      <c r="J68" s="51" t="str">
        <f>IF(SUM('CERV Programmes'!J21:J24)=0,"",SUM('CERV Programmes'!J21:J24))</f>
        <v/>
      </c>
      <c r="K68" s="51" t="str">
        <f>IF(SUM('CERV Programmes'!K21:K24)=0,"",SUM('CERV Programmes'!K21:K24))</f>
        <v/>
      </c>
      <c r="L68" s="51" t="str">
        <f>IF(SUM('CERV Programmes'!L21:L24)=0,"",SUM('CERV Programmes'!L21:L24))</f>
        <v/>
      </c>
      <c r="M68" s="51" t="str">
        <f>IF(SUM('CERV Programmes'!M21:M24)=0,"",SUM('CERV Programmes'!M21:M24))</f>
        <v/>
      </c>
      <c r="N68" s="51" t="str">
        <f>IF(SUM('CERV Programmes'!N21:N24)=0,"",SUM('CERV Programmes'!N21:N24))</f>
        <v/>
      </c>
      <c r="O68" s="51" t="str">
        <f>IF(SUM('CERV Programmes'!O21:O24)=0,"",SUM('CERV Programmes'!O21:O24))</f>
        <v/>
      </c>
      <c r="P68" s="51" t="str">
        <f>IF(SUM('CERV Programmes'!P21:P24)=0,"",SUM('CERV Programmes'!P21:P24))</f>
        <v/>
      </c>
      <c r="Q68" s="51" t="str">
        <f>IF(SUM('CERV Programmes'!Q21:Q24)=0,"",SUM('CERV Programmes'!Q21:Q24))</f>
        <v/>
      </c>
      <c r="R68" s="51" t="str">
        <f>IF(SUM('CERV Programmes'!R21:R24)=0,"",SUM('CERV Programmes'!R21:R24))</f>
        <v/>
      </c>
      <c r="S68" s="51" t="str">
        <f>IF(SUM('CERV Programmes'!S21:S24)=0,"",SUM('CERV Programmes'!S21:S24))</f>
        <v/>
      </c>
      <c r="T68" s="51" t="str">
        <f>IF(SUM('CERV Programmes'!T21:T24)=0,"",SUM('CERV Programmes'!T21:T24))</f>
        <v/>
      </c>
      <c r="U68" s="51" t="str">
        <f>IF(SUM('CERV Programmes'!U21:U24)=0,"",SUM('CERV Programmes'!U21:U24))</f>
        <v/>
      </c>
      <c r="V68" s="51" t="str">
        <f>IF(SUM('CERV Programmes'!V21:V24)=0,"",SUM('CERV Programmes'!V21:V24))</f>
        <v/>
      </c>
      <c r="W68" s="51" t="str">
        <f>IF(SUM('CERV Programmes'!W21:W24)=0,"",SUM('CERV Programmes'!W21:W24))</f>
        <v/>
      </c>
      <c r="X68" s="51" t="str">
        <f>IF(SUM('CERV Programmes'!X21:X24)=0,"",SUM('CERV Programmes'!X21:X24))</f>
        <v/>
      </c>
      <c r="Y68" s="51" t="str">
        <f>IF(SUM('CERV Programmes'!Y21:Y24)=0,"",SUM('CERV Programmes'!Y21:Y24))</f>
        <v/>
      </c>
      <c r="Z68" s="51" t="str">
        <f>IF(SUM('CERV Programmes'!Z21:Z24)=0,"",SUM('CERV Programmes'!Z21:Z24))</f>
        <v/>
      </c>
      <c r="AA68" s="51" t="str">
        <f>IF(SUM('CERV Programmes'!AA21:AA24)=0,"",SUM('CERV Programmes'!AA21:AA24))</f>
        <v/>
      </c>
      <c r="AB68" s="51" t="str">
        <f>IF(SUM('CERV Programmes'!AB21:AB24)=0,"",SUM('CERV Programmes'!AB21:AB24))</f>
        <v/>
      </c>
      <c r="AC68" s="51" t="str">
        <f>IF(SUM('CERV Programmes'!AC21:AC24)=0,"",SUM('CERV Programmes'!AC21:AC24))</f>
        <v/>
      </c>
      <c r="AD68" s="51" t="str">
        <f>IF(SUM('CERV Programmes'!AD21:AD24)=0,"",SUM('CERV Programmes'!AD21:AD24))</f>
        <v/>
      </c>
      <c r="AE68" s="51" t="str">
        <f>IF(SUM('CERV Programmes'!AE21:AE24)=0,"",SUM('CERV Programmes'!AE21:AE24))</f>
        <v/>
      </c>
      <c r="AF68" s="51" t="str">
        <f>IF(SUM('CERV Programmes'!AF21:AF24)=0,"",SUM('CERV Programmes'!AF21:AF24))</f>
        <v/>
      </c>
      <c r="AG68" s="51" t="str">
        <f>IF(SUM('CERV Programmes'!AG21:AG24)=0,"",SUM('CERV Programmes'!AG21:AG24))</f>
        <v/>
      </c>
      <c r="AH68" s="51" t="str">
        <f>IF(SUM('CERV Programmes'!AH21:AH24)=0,"",SUM('CERV Programmes'!AH21:AH24))</f>
        <v/>
      </c>
      <c r="AI68" s="52">
        <f t="shared" si="13"/>
        <v>0</v>
      </c>
      <c r="AJ68" s="53"/>
    </row>
    <row r="69" spans="1:36" ht="21.75" customHeight="1" x14ac:dyDescent="0.25">
      <c r="A69" s="9"/>
      <c r="B69" s="9"/>
      <c r="C69" s="9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19">
        <f t="shared" ref="AI69" si="14">SUM(D69:AH69)</f>
        <v>0</v>
      </c>
      <c r="AJ69" s="20">
        <f>IF(AI69=0,0,(AI69/$AI$84))</f>
        <v>0</v>
      </c>
    </row>
    <row r="70" spans="1:36" ht="21.75" customHeight="1" x14ac:dyDescent="0.25">
      <c r="A70" s="9"/>
      <c r="B70" s="9"/>
      <c r="C70" s="9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19">
        <f t="shared" ref="AI70" si="15">SUM(D70:AH70)</f>
        <v>0</v>
      </c>
      <c r="AJ70" s="20">
        <f>IF(AI70=0,0,(AI70/$AI$84))</f>
        <v>0</v>
      </c>
    </row>
    <row r="71" spans="1:36" ht="21.75" customHeight="1" x14ac:dyDescent="0.25">
      <c r="A71" s="9"/>
      <c r="B71" s="9"/>
      <c r="C71" s="9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19">
        <f t="shared" ref="AI71:AI75" si="16">SUM(D71:AH71)</f>
        <v>0</v>
      </c>
      <c r="AJ71" s="20">
        <f t="shared" ref="AJ71:AJ75" si="17">IF(AI71=0,0,(AI71/$AI$84))</f>
        <v>0</v>
      </c>
    </row>
    <row r="72" spans="1:36" ht="21.75" customHeight="1" x14ac:dyDescent="0.25">
      <c r="A72" s="9"/>
      <c r="B72" s="9"/>
      <c r="C72" s="9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19">
        <f t="shared" si="16"/>
        <v>0</v>
      </c>
      <c r="AJ72" s="20">
        <f t="shared" si="17"/>
        <v>0</v>
      </c>
    </row>
    <row r="73" spans="1:36" ht="21.75" customHeight="1" x14ac:dyDescent="0.25">
      <c r="A73" s="9"/>
      <c r="B73" s="9"/>
      <c r="C73" s="9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19">
        <f t="shared" si="16"/>
        <v>0</v>
      </c>
      <c r="AJ73" s="20">
        <f t="shared" si="17"/>
        <v>0</v>
      </c>
    </row>
    <row r="74" spans="1:36" ht="21.75" customHeight="1" x14ac:dyDescent="0.25">
      <c r="A74" s="9"/>
      <c r="B74" s="9"/>
      <c r="C74" s="9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19">
        <f t="shared" si="16"/>
        <v>0</v>
      </c>
      <c r="AJ74" s="20">
        <f t="shared" si="17"/>
        <v>0</v>
      </c>
    </row>
    <row r="75" spans="1:36" ht="21.75" customHeight="1" x14ac:dyDescent="0.25">
      <c r="A75" s="9"/>
      <c r="B75" s="9"/>
      <c r="C75" s="9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19">
        <f t="shared" si="16"/>
        <v>0</v>
      </c>
      <c r="AJ75" s="20">
        <f t="shared" si="17"/>
        <v>0</v>
      </c>
    </row>
    <row r="76" spans="1:36" ht="26.25" customHeight="1" x14ac:dyDescent="0.25">
      <c r="A76" s="54" t="s">
        <v>20</v>
      </c>
      <c r="B76" s="55"/>
      <c r="C76" s="56"/>
      <c r="D76" s="21">
        <f t="shared" ref="D76:AH76" si="18">SUM(D10:D75)</f>
        <v>0</v>
      </c>
      <c r="E76" s="21">
        <f t="shared" si="18"/>
        <v>8</v>
      </c>
      <c r="F76" s="21">
        <f t="shared" si="18"/>
        <v>8</v>
      </c>
      <c r="G76" s="21">
        <f t="shared" si="18"/>
        <v>0</v>
      </c>
      <c r="H76" s="21">
        <f t="shared" si="18"/>
        <v>0</v>
      </c>
      <c r="I76" s="21">
        <f t="shared" si="18"/>
        <v>0</v>
      </c>
      <c r="J76" s="21">
        <f t="shared" si="18"/>
        <v>8</v>
      </c>
      <c r="K76" s="21">
        <f t="shared" si="18"/>
        <v>8</v>
      </c>
      <c r="L76" s="21">
        <f t="shared" si="18"/>
        <v>8</v>
      </c>
      <c r="M76" s="21">
        <f t="shared" si="18"/>
        <v>8</v>
      </c>
      <c r="N76" s="21">
        <f t="shared" si="18"/>
        <v>0</v>
      </c>
      <c r="O76" s="21">
        <f t="shared" si="18"/>
        <v>0</v>
      </c>
      <c r="P76" s="21">
        <f t="shared" si="18"/>
        <v>8</v>
      </c>
      <c r="Q76" s="21">
        <f t="shared" si="18"/>
        <v>8</v>
      </c>
      <c r="R76" s="21">
        <f t="shared" si="18"/>
        <v>8</v>
      </c>
      <c r="S76" s="21">
        <f t="shared" si="18"/>
        <v>8</v>
      </c>
      <c r="T76" s="21">
        <f t="shared" si="18"/>
        <v>8</v>
      </c>
      <c r="U76" s="21">
        <f t="shared" si="18"/>
        <v>0</v>
      </c>
      <c r="V76" s="21">
        <f t="shared" si="18"/>
        <v>0</v>
      </c>
      <c r="W76" s="21">
        <f t="shared" si="18"/>
        <v>0</v>
      </c>
      <c r="X76" s="21">
        <f t="shared" si="18"/>
        <v>8</v>
      </c>
      <c r="Y76" s="21">
        <f t="shared" si="18"/>
        <v>10</v>
      </c>
      <c r="Z76" s="21">
        <f t="shared" si="18"/>
        <v>9</v>
      </c>
      <c r="AA76" s="21">
        <f t="shared" si="18"/>
        <v>8</v>
      </c>
      <c r="AB76" s="21">
        <f t="shared" si="18"/>
        <v>0</v>
      </c>
      <c r="AC76" s="21">
        <f t="shared" si="18"/>
        <v>0</v>
      </c>
      <c r="AD76" s="21">
        <f t="shared" si="18"/>
        <v>8</v>
      </c>
      <c r="AE76" s="21">
        <f t="shared" si="18"/>
        <v>8</v>
      </c>
      <c r="AF76" s="21">
        <f t="shared" si="18"/>
        <v>9</v>
      </c>
      <c r="AG76" s="21">
        <f t="shared" si="18"/>
        <v>8</v>
      </c>
      <c r="AH76" s="21">
        <f t="shared" si="18"/>
        <v>8</v>
      </c>
      <c r="AI76" s="22">
        <f>SUM(D76:AH76)</f>
        <v>164</v>
      </c>
      <c r="AJ76" s="3"/>
    </row>
    <row r="77" spans="1:36" ht="26.25" customHeight="1" x14ac:dyDescent="0.25">
      <c r="A77" s="78" t="s">
        <v>19</v>
      </c>
      <c r="B77" s="79"/>
      <c r="C77" s="79"/>
      <c r="D77" s="79"/>
      <c r="E77" s="79"/>
      <c r="F77" s="79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  <c r="AA77" s="13"/>
      <c r="AB77" s="13"/>
      <c r="AC77" s="13"/>
      <c r="AD77" s="13"/>
      <c r="AE77" s="13"/>
      <c r="AF77" s="13"/>
      <c r="AG77" s="13"/>
      <c r="AH77" s="13"/>
      <c r="AI77" s="4"/>
      <c r="AJ77" s="4"/>
    </row>
    <row r="78" spans="1:36" ht="21.75" customHeight="1" x14ac:dyDescent="0.25">
      <c r="A78" s="6" t="s">
        <v>28</v>
      </c>
      <c r="B78" s="6" t="s">
        <v>28</v>
      </c>
      <c r="C78" s="6" t="s">
        <v>17</v>
      </c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>
        <v>8</v>
      </c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19">
        <f t="shared" ref="AI78:AI82" si="19">SUM(D78:AH78)</f>
        <v>8</v>
      </c>
      <c r="AJ78" s="20">
        <f>IF(AI78=0,0,(AI78/$AI$84))</f>
        <v>4.2553191489361701E-2</v>
      </c>
    </row>
    <row r="79" spans="1:36" ht="21.75" customHeight="1" x14ac:dyDescent="0.25">
      <c r="A79" s="6" t="s">
        <v>28</v>
      </c>
      <c r="B79" s="6" t="s">
        <v>28</v>
      </c>
      <c r="C79" s="6" t="s">
        <v>18</v>
      </c>
      <c r="D79" s="8">
        <v>8</v>
      </c>
      <c r="E79" s="8"/>
      <c r="F79" s="8"/>
      <c r="G79" s="8"/>
      <c r="H79" s="8"/>
      <c r="I79" s="8">
        <v>8</v>
      </c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19">
        <f t="shared" si="19"/>
        <v>16</v>
      </c>
      <c r="AJ79" s="20">
        <f>IF(AI79=0,0,(AI79/$AI$84))</f>
        <v>8.5106382978723402E-2</v>
      </c>
    </row>
    <row r="80" spans="1:36" ht="21.75" customHeight="1" x14ac:dyDescent="0.25">
      <c r="A80" s="6" t="s">
        <v>28</v>
      </c>
      <c r="B80" s="6" t="s">
        <v>28</v>
      </c>
      <c r="C80" s="6" t="s">
        <v>16</v>
      </c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19">
        <f t="shared" si="19"/>
        <v>0</v>
      </c>
      <c r="AJ80" s="20">
        <f>IF(AI80=0,0,(AI80/$AI$84))</f>
        <v>0</v>
      </c>
    </row>
    <row r="81" spans="1:36" ht="21.75" customHeight="1" x14ac:dyDescent="0.25">
      <c r="A81" s="6" t="s">
        <v>28</v>
      </c>
      <c r="B81" s="6" t="s">
        <v>28</v>
      </c>
      <c r="C81" s="6" t="s">
        <v>15</v>
      </c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19">
        <f t="shared" si="19"/>
        <v>0</v>
      </c>
      <c r="AJ81" s="20">
        <f>IF(AI81=0,0,(AI81/$AI$84))</f>
        <v>0</v>
      </c>
    </row>
    <row r="82" spans="1:36" ht="26.25" customHeight="1" x14ac:dyDescent="0.25">
      <c r="A82" s="54" t="s">
        <v>22</v>
      </c>
      <c r="B82" s="55"/>
      <c r="C82" s="56"/>
      <c r="D82" s="21">
        <f t="shared" ref="D82:AH82" si="20">SUM(D78:D81)</f>
        <v>8</v>
      </c>
      <c r="E82" s="21">
        <f t="shared" si="20"/>
        <v>0</v>
      </c>
      <c r="F82" s="21">
        <f t="shared" si="20"/>
        <v>0</v>
      </c>
      <c r="G82" s="21">
        <f t="shared" si="20"/>
        <v>0</v>
      </c>
      <c r="H82" s="21">
        <f t="shared" si="20"/>
        <v>0</v>
      </c>
      <c r="I82" s="21">
        <f t="shared" si="20"/>
        <v>8</v>
      </c>
      <c r="J82" s="21">
        <f t="shared" si="20"/>
        <v>0</v>
      </c>
      <c r="K82" s="21">
        <f t="shared" si="20"/>
        <v>0</v>
      </c>
      <c r="L82" s="21">
        <f t="shared" si="20"/>
        <v>0</v>
      </c>
      <c r="M82" s="21">
        <f t="shared" si="20"/>
        <v>0</v>
      </c>
      <c r="N82" s="21">
        <f t="shared" si="20"/>
        <v>0</v>
      </c>
      <c r="O82" s="21">
        <f t="shared" si="20"/>
        <v>0</v>
      </c>
      <c r="P82" s="21">
        <f t="shared" si="20"/>
        <v>0</v>
      </c>
      <c r="Q82" s="21">
        <f t="shared" si="20"/>
        <v>0</v>
      </c>
      <c r="R82" s="21">
        <f t="shared" si="20"/>
        <v>0</v>
      </c>
      <c r="S82" s="21">
        <f t="shared" si="20"/>
        <v>0</v>
      </c>
      <c r="T82" s="21">
        <f t="shared" si="20"/>
        <v>0</v>
      </c>
      <c r="U82" s="21">
        <f t="shared" si="20"/>
        <v>0</v>
      </c>
      <c r="V82" s="21">
        <f t="shared" si="20"/>
        <v>0</v>
      </c>
      <c r="W82" s="21">
        <f t="shared" si="20"/>
        <v>8</v>
      </c>
      <c r="X82" s="21">
        <f t="shared" si="20"/>
        <v>0</v>
      </c>
      <c r="Y82" s="21">
        <f t="shared" si="20"/>
        <v>0</v>
      </c>
      <c r="Z82" s="21">
        <f t="shared" si="20"/>
        <v>0</v>
      </c>
      <c r="AA82" s="21">
        <f t="shared" si="20"/>
        <v>0</v>
      </c>
      <c r="AB82" s="21">
        <f t="shared" si="20"/>
        <v>0</v>
      </c>
      <c r="AC82" s="21">
        <f t="shared" si="20"/>
        <v>0</v>
      </c>
      <c r="AD82" s="21">
        <f t="shared" si="20"/>
        <v>0</v>
      </c>
      <c r="AE82" s="21">
        <f t="shared" si="20"/>
        <v>0</v>
      </c>
      <c r="AF82" s="21">
        <f t="shared" si="20"/>
        <v>0</v>
      </c>
      <c r="AG82" s="21">
        <f t="shared" si="20"/>
        <v>0</v>
      </c>
      <c r="AH82" s="21">
        <f t="shared" si="20"/>
        <v>0</v>
      </c>
      <c r="AI82" s="22">
        <f t="shared" si="19"/>
        <v>24</v>
      </c>
      <c r="AJ82" s="3"/>
    </row>
    <row r="83" spans="1:36" ht="7.95" customHeight="1" x14ac:dyDescent="0.25">
      <c r="A83" s="14"/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5"/>
    </row>
    <row r="84" spans="1:36" ht="26.25" customHeight="1" x14ac:dyDescent="0.25">
      <c r="A84" s="16" t="s">
        <v>23</v>
      </c>
      <c r="B84" s="12"/>
      <c r="C84" s="12"/>
      <c r="D84" s="80"/>
      <c r="E84" s="81"/>
      <c r="F84" s="81"/>
      <c r="G84" s="81"/>
      <c r="H84" s="81"/>
      <c r="I84" s="81"/>
      <c r="J84" s="81"/>
      <c r="K84" s="81"/>
      <c r="L84" s="81"/>
      <c r="M84" s="81"/>
      <c r="N84" s="81"/>
      <c r="O84" s="81"/>
      <c r="P84" s="81"/>
      <c r="Q84" s="81"/>
      <c r="R84" s="81"/>
      <c r="S84" s="81"/>
      <c r="T84" s="81"/>
      <c r="U84" s="81"/>
      <c r="V84" s="81"/>
      <c r="W84" s="81"/>
      <c r="X84" s="81"/>
      <c r="Y84" s="81"/>
      <c r="Z84" s="81"/>
      <c r="AA84" s="81"/>
      <c r="AB84" s="81"/>
      <c r="AC84" s="81"/>
      <c r="AD84" s="81"/>
      <c r="AE84" s="81"/>
      <c r="AF84" s="81"/>
      <c r="AG84" s="81"/>
      <c r="AH84" s="82"/>
      <c r="AI84" s="22">
        <f>+AI76+AI82</f>
        <v>188</v>
      </c>
      <c r="AJ84" s="23">
        <f>SUM(AJ10:AJ75,AJ78:AJ81)</f>
        <v>1</v>
      </c>
    </row>
    <row r="85" spans="1:36" ht="23.4" x14ac:dyDescent="0.25">
      <c r="A85" s="26"/>
      <c r="B85" s="26"/>
      <c r="C85" s="26"/>
      <c r="H85" s="41" t="s">
        <v>98</v>
      </c>
      <c r="S85" s="44" t="s">
        <v>103</v>
      </c>
    </row>
    <row r="86" spans="1:36" x14ac:dyDescent="0.25">
      <c r="H86" s="40"/>
    </row>
    <row r="87" spans="1:36" x14ac:dyDescent="0.25">
      <c r="H87" s="40"/>
    </row>
    <row r="88" spans="1:36" x14ac:dyDescent="0.25">
      <c r="H88" s="40"/>
    </row>
    <row r="89" spans="1:36" ht="25.8" x14ac:dyDescent="0.25">
      <c r="F89" s="61">
        <f>+D3</f>
        <v>0</v>
      </c>
      <c r="G89" s="61"/>
      <c r="H89" s="61"/>
      <c r="I89" s="61"/>
      <c r="J89" s="61"/>
      <c r="Q89" s="60"/>
      <c r="R89" s="60"/>
      <c r="S89" s="60"/>
      <c r="T89" s="60"/>
      <c r="U89" s="60"/>
    </row>
  </sheetData>
  <sheetProtection algorithmName="SHA-512" hashValue="e8o9wIgSEBnzE2HznIRujXUe7HH7RwicuO77krZc1r6lofWa3xtMSdzsKtPLQzjdu0JIfrkrBTYq62MJO5BS6g==" saltValue="EDegf63IZUJWZ6EjA/NhhQ==" spinCount="100000" sheet="1" objects="1" scenarios="1"/>
  <mergeCells count="19">
    <mergeCell ref="AI7:AI8"/>
    <mergeCell ref="AJ7:AJ8"/>
    <mergeCell ref="A77:F77"/>
    <mergeCell ref="D84:AH84"/>
    <mergeCell ref="D5:P6"/>
    <mergeCell ref="A1:AJ1"/>
    <mergeCell ref="D3:L3"/>
    <mergeCell ref="D4:L4"/>
    <mergeCell ref="W3:AB3"/>
    <mergeCell ref="AC3:AE3"/>
    <mergeCell ref="A3:C4"/>
    <mergeCell ref="Q3:V4"/>
    <mergeCell ref="W4:Z4"/>
    <mergeCell ref="AB4:AE4"/>
    <mergeCell ref="A82:C82"/>
    <mergeCell ref="A76:C76"/>
    <mergeCell ref="A9:AJ9"/>
    <mergeCell ref="Q89:U89"/>
    <mergeCell ref="F89:J89"/>
  </mergeCells>
  <phoneticPr fontId="2" type="noConversion"/>
  <conditionalFormatting sqref="D7:AH8">
    <cfRule type="expression" dxfId="9" priority="12" stopIfTrue="1">
      <formula>WEEKDAY(E7)=1</formula>
    </cfRule>
    <cfRule type="expression" dxfId="8" priority="13" stopIfTrue="1">
      <formula>WEEKDAY(E7)=2</formula>
    </cfRule>
  </conditionalFormatting>
  <conditionalFormatting sqref="D10:AH75">
    <cfRule type="expression" dxfId="7" priority="3">
      <formula>WEEKDAY(D$7)=7</formula>
    </cfRule>
    <cfRule type="expression" dxfId="6" priority="4">
      <formula>WEEKDAY(D$7)=1</formula>
    </cfRule>
  </conditionalFormatting>
  <conditionalFormatting sqref="D78:AH81">
    <cfRule type="expression" dxfId="5" priority="1">
      <formula>WEEKDAY(D$7)=7</formula>
    </cfRule>
    <cfRule type="expression" dxfId="4" priority="2">
      <formula>WEEKDAY(D$7)=1</formula>
    </cfRule>
  </conditionalFormatting>
  <pageMargins left="0.35433070866141736" right="0.31496062992125984" top="0.27559055118110237" bottom="0.25" header="0.19685039370078741" footer="0.17"/>
  <pageSetup paperSize="9" scale="30" orientation="landscape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Παρακαλώ επιλέξτε από την λίστα" prompt="Παρακαλώ επιλέξτε από την λίστα" xr:uid="{00000000-0002-0000-0000-000002000000}">
          <x14:formula1>
            <xm:f>Φύλλο1!$B$3:$B$14</xm:f>
          </x14:formula1>
          <xm:sqref>W3:AB3</xm:sqref>
        </x14:dataValidation>
        <x14:dataValidation type="list" allowBlank="1" showInputMessage="1" showErrorMessage="1" xr:uid="{00000000-0002-0000-0000-000000000000}">
          <x14:formula1>
            <xm:f>Φύλλο1!$E$3:$E$8</xm:f>
          </x14:formula1>
          <xm:sqref>D4:L4</xm:sqref>
        </x14:dataValidation>
        <x14:dataValidation type="list" allowBlank="1" showInputMessage="1" showErrorMessage="1" promptTitle="Παρακαλώ επιλέξτε από την λίστα" prompt="Παρακαλώ επιλέξτε από την λίστα" xr:uid="{00000000-0002-0000-0000-000001000000}">
          <x14:formula1>
            <xm:f>Φύλλο1!$C$3:$C$8</xm:f>
          </x14:formula1>
          <xm:sqref>AC3:AE3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F4494A-A991-40CB-A564-9FAAE4E26184}">
  <sheetPr>
    <pageSetUpPr fitToPage="1"/>
  </sheetPr>
  <dimension ref="A1:AI40"/>
  <sheetViews>
    <sheetView showGridLines="0" view="pageBreakPreview" zoomScale="55" zoomScaleNormal="55" zoomScaleSheetLayoutView="55" workbookViewId="0">
      <pane xSplit="3" ySplit="1" topLeftCell="F2" activePane="bottomRight" state="frozen"/>
      <selection pane="topRight" activeCell="D1" sqref="D1"/>
      <selection pane="bottomLeft" activeCell="A2" sqref="A2"/>
      <selection pane="bottomRight" activeCell="AG17" sqref="AG17"/>
    </sheetView>
  </sheetViews>
  <sheetFormatPr defaultColWidth="11.44140625" defaultRowHeight="18" x14ac:dyDescent="0.25"/>
  <cols>
    <col min="1" max="1" width="12.109375" style="7" customWidth="1"/>
    <col min="2" max="2" width="32.44140625" style="7" customWidth="1"/>
    <col min="3" max="3" width="63.88671875" style="7" customWidth="1"/>
    <col min="4" max="34" width="8.6640625" style="7" customWidth="1"/>
    <col min="35" max="35" width="13.6640625" style="24" customWidth="1"/>
    <col min="36" max="16384" width="11.44140625" style="7"/>
  </cols>
  <sheetData>
    <row r="1" spans="1:35" ht="41.4" customHeight="1" x14ac:dyDescent="0.25">
      <c r="A1" s="62" t="s">
        <v>99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  <c r="AC1" s="62"/>
      <c r="AD1" s="62"/>
      <c r="AE1" s="62"/>
      <c r="AF1" s="62"/>
      <c r="AG1" s="62"/>
      <c r="AH1" s="62"/>
      <c r="AI1" s="62"/>
    </row>
    <row r="2" spans="1:35" ht="12" customHeight="1" x14ac:dyDescent="0.25"/>
    <row r="3" spans="1:35" ht="31.95" customHeight="1" x14ac:dyDescent="0.25">
      <c r="A3" s="67" t="s">
        <v>61</v>
      </c>
      <c r="B3" s="68"/>
      <c r="C3" s="68"/>
      <c r="D3" s="85">
        <f>Timesheet!D3</f>
        <v>0</v>
      </c>
      <c r="E3" s="86"/>
      <c r="F3" s="86"/>
      <c r="G3" s="86"/>
      <c r="H3" s="86"/>
      <c r="I3" s="86"/>
      <c r="J3" s="86"/>
      <c r="K3" s="86"/>
      <c r="L3" s="86"/>
      <c r="M3" s="25"/>
      <c r="N3" s="24"/>
      <c r="O3" s="24"/>
      <c r="P3" s="24"/>
      <c r="Q3" s="69" t="s">
        <v>62</v>
      </c>
      <c r="R3" s="70"/>
      <c r="S3" s="70"/>
      <c r="T3" s="70"/>
      <c r="U3" s="70"/>
      <c r="V3" s="70"/>
      <c r="W3" s="87" t="str">
        <f>Timesheet!W3</f>
        <v>Ιανουάριος - January</v>
      </c>
      <c r="X3" s="87"/>
      <c r="Y3" s="87"/>
      <c r="Z3" s="87"/>
      <c r="AA3" s="87"/>
      <c r="AB3" s="88"/>
      <c r="AC3" s="87">
        <f>Timesheet!AC3</f>
        <v>2025</v>
      </c>
      <c r="AD3" s="87"/>
      <c r="AE3" s="88"/>
      <c r="AF3" s="24"/>
      <c r="AG3" s="24"/>
      <c r="AH3" s="24"/>
    </row>
    <row r="4" spans="1:35" ht="31.95" customHeight="1" x14ac:dyDescent="0.25">
      <c r="A4" s="69"/>
      <c r="B4" s="70"/>
      <c r="C4" s="70"/>
      <c r="D4" s="85">
        <f>Timesheet!D4</f>
        <v>0</v>
      </c>
      <c r="E4" s="86"/>
      <c r="F4" s="86"/>
      <c r="G4" s="86"/>
      <c r="H4" s="86"/>
      <c r="I4" s="86"/>
      <c r="J4" s="86"/>
      <c r="K4" s="86"/>
      <c r="L4" s="86"/>
      <c r="M4" s="25"/>
      <c r="N4" s="24"/>
      <c r="O4" s="24"/>
      <c r="P4" s="24"/>
      <c r="Q4" s="69"/>
      <c r="R4" s="70"/>
      <c r="S4" s="70"/>
      <c r="T4" s="70"/>
      <c r="U4" s="70"/>
      <c r="V4" s="70"/>
      <c r="W4" s="89">
        <f>Timesheet!W4</f>
        <v>45658</v>
      </c>
      <c r="X4" s="87"/>
      <c r="Y4" s="87"/>
      <c r="Z4" s="87"/>
      <c r="AA4" s="2"/>
      <c r="AB4" s="90">
        <f>Timesheet!AB4</f>
        <v>45688</v>
      </c>
      <c r="AC4" s="91"/>
      <c r="AD4" s="91"/>
      <c r="AE4" s="91"/>
      <c r="AF4" s="24"/>
      <c r="AG4" s="24"/>
      <c r="AH4" s="24"/>
    </row>
    <row r="5" spans="1:35" ht="15.75" customHeight="1" x14ac:dyDescent="0.25">
      <c r="D5" s="83" t="s">
        <v>24</v>
      </c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AI5" s="7"/>
    </row>
    <row r="6" spans="1:35" x14ac:dyDescent="0.25">
      <c r="D6" s="84"/>
      <c r="E6" s="84"/>
      <c r="F6" s="84"/>
      <c r="G6" s="84"/>
      <c r="H6" s="84"/>
      <c r="I6" s="84"/>
      <c r="J6" s="84"/>
      <c r="K6" s="84"/>
      <c r="L6" s="84"/>
      <c r="M6" s="84"/>
      <c r="N6" s="84"/>
      <c r="O6" s="84"/>
      <c r="P6" s="84"/>
    </row>
    <row r="7" spans="1:35" ht="26.25" customHeight="1" x14ac:dyDescent="0.25">
      <c r="A7" s="6"/>
      <c r="B7" s="6"/>
      <c r="C7" s="6" t="s">
        <v>13</v>
      </c>
      <c r="D7" s="17">
        <f>IF(W4="","",+W4)</f>
        <v>45658</v>
      </c>
      <c r="E7" s="17">
        <f>IF(D7="","",+D7+1)</f>
        <v>45659</v>
      </c>
      <c r="F7" s="17">
        <f t="shared" ref="F7:AH7" si="0">IF(E7="","",+E7+1)</f>
        <v>45660</v>
      </c>
      <c r="G7" s="17">
        <f t="shared" si="0"/>
        <v>45661</v>
      </c>
      <c r="H7" s="17">
        <f t="shared" si="0"/>
        <v>45662</v>
      </c>
      <c r="I7" s="17">
        <f t="shared" si="0"/>
        <v>45663</v>
      </c>
      <c r="J7" s="17">
        <f t="shared" si="0"/>
        <v>45664</v>
      </c>
      <c r="K7" s="17">
        <f t="shared" si="0"/>
        <v>45665</v>
      </c>
      <c r="L7" s="17">
        <f t="shared" si="0"/>
        <v>45666</v>
      </c>
      <c r="M7" s="17">
        <f t="shared" si="0"/>
        <v>45667</v>
      </c>
      <c r="N7" s="17">
        <f t="shared" si="0"/>
        <v>45668</v>
      </c>
      <c r="O7" s="17">
        <f t="shared" si="0"/>
        <v>45669</v>
      </c>
      <c r="P7" s="17">
        <f t="shared" si="0"/>
        <v>45670</v>
      </c>
      <c r="Q7" s="17">
        <f t="shared" si="0"/>
        <v>45671</v>
      </c>
      <c r="R7" s="17">
        <f t="shared" si="0"/>
        <v>45672</v>
      </c>
      <c r="S7" s="17">
        <f t="shared" si="0"/>
        <v>45673</v>
      </c>
      <c r="T7" s="17">
        <f t="shared" si="0"/>
        <v>45674</v>
      </c>
      <c r="U7" s="17">
        <f t="shared" si="0"/>
        <v>45675</v>
      </c>
      <c r="V7" s="17">
        <f t="shared" si="0"/>
        <v>45676</v>
      </c>
      <c r="W7" s="17">
        <f t="shared" si="0"/>
        <v>45677</v>
      </c>
      <c r="X7" s="17">
        <f t="shared" si="0"/>
        <v>45678</v>
      </c>
      <c r="Y7" s="17">
        <f t="shared" si="0"/>
        <v>45679</v>
      </c>
      <c r="Z7" s="17">
        <f t="shared" si="0"/>
        <v>45680</v>
      </c>
      <c r="AA7" s="17">
        <f t="shared" si="0"/>
        <v>45681</v>
      </c>
      <c r="AB7" s="17">
        <f t="shared" si="0"/>
        <v>45682</v>
      </c>
      <c r="AC7" s="17">
        <f t="shared" si="0"/>
        <v>45683</v>
      </c>
      <c r="AD7" s="17">
        <f t="shared" si="0"/>
        <v>45684</v>
      </c>
      <c r="AE7" s="17">
        <f t="shared" si="0"/>
        <v>45685</v>
      </c>
      <c r="AF7" s="17">
        <f t="shared" si="0"/>
        <v>45686</v>
      </c>
      <c r="AG7" s="17">
        <f t="shared" si="0"/>
        <v>45687</v>
      </c>
      <c r="AH7" s="17">
        <f t="shared" si="0"/>
        <v>45688</v>
      </c>
      <c r="AI7" s="74" t="s">
        <v>21</v>
      </c>
    </row>
    <row r="8" spans="1:35" ht="34.5" customHeight="1" x14ac:dyDescent="0.25">
      <c r="A8" s="6"/>
      <c r="B8" s="6"/>
      <c r="C8" s="6" t="s">
        <v>14</v>
      </c>
      <c r="D8" s="18">
        <f>IF(W4="","",+W4)</f>
        <v>45658</v>
      </c>
      <c r="E8" s="18">
        <f>IF(D8="","",D8+1)</f>
        <v>45659</v>
      </c>
      <c r="F8" s="18">
        <f t="shared" ref="F8:AH8" si="1">IF(E8="","",E8+1)</f>
        <v>45660</v>
      </c>
      <c r="G8" s="18">
        <f t="shared" si="1"/>
        <v>45661</v>
      </c>
      <c r="H8" s="18">
        <f t="shared" si="1"/>
        <v>45662</v>
      </c>
      <c r="I8" s="18">
        <f t="shared" si="1"/>
        <v>45663</v>
      </c>
      <c r="J8" s="18">
        <f t="shared" si="1"/>
        <v>45664</v>
      </c>
      <c r="K8" s="18">
        <f t="shared" si="1"/>
        <v>45665</v>
      </c>
      <c r="L8" s="18">
        <f t="shared" si="1"/>
        <v>45666</v>
      </c>
      <c r="M8" s="18">
        <f t="shared" si="1"/>
        <v>45667</v>
      </c>
      <c r="N8" s="18">
        <f t="shared" si="1"/>
        <v>45668</v>
      </c>
      <c r="O8" s="18">
        <f t="shared" si="1"/>
        <v>45669</v>
      </c>
      <c r="P8" s="18">
        <f t="shared" si="1"/>
        <v>45670</v>
      </c>
      <c r="Q8" s="18">
        <f t="shared" si="1"/>
        <v>45671</v>
      </c>
      <c r="R8" s="18">
        <f t="shared" si="1"/>
        <v>45672</v>
      </c>
      <c r="S8" s="18">
        <f t="shared" si="1"/>
        <v>45673</v>
      </c>
      <c r="T8" s="18">
        <f t="shared" si="1"/>
        <v>45674</v>
      </c>
      <c r="U8" s="18">
        <f t="shared" si="1"/>
        <v>45675</v>
      </c>
      <c r="V8" s="18">
        <f t="shared" si="1"/>
        <v>45676</v>
      </c>
      <c r="W8" s="18">
        <f t="shared" si="1"/>
        <v>45677</v>
      </c>
      <c r="X8" s="18">
        <f t="shared" si="1"/>
        <v>45678</v>
      </c>
      <c r="Y8" s="18">
        <f t="shared" si="1"/>
        <v>45679</v>
      </c>
      <c r="Z8" s="18">
        <f t="shared" si="1"/>
        <v>45680</v>
      </c>
      <c r="AA8" s="18">
        <f t="shared" si="1"/>
        <v>45681</v>
      </c>
      <c r="AB8" s="18">
        <f t="shared" si="1"/>
        <v>45682</v>
      </c>
      <c r="AC8" s="18">
        <f t="shared" si="1"/>
        <v>45683</v>
      </c>
      <c r="AD8" s="18">
        <f t="shared" si="1"/>
        <v>45684</v>
      </c>
      <c r="AE8" s="18">
        <f t="shared" si="1"/>
        <v>45685</v>
      </c>
      <c r="AF8" s="18">
        <f t="shared" si="1"/>
        <v>45686</v>
      </c>
      <c r="AG8" s="18">
        <f t="shared" si="1"/>
        <v>45687</v>
      </c>
      <c r="AH8" s="18">
        <f t="shared" si="1"/>
        <v>45688</v>
      </c>
      <c r="AI8" s="75"/>
    </row>
    <row r="9" spans="1:35" ht="28.95" customHeight="1" x14ac:dyDescent="0.25">
      <c r="A9" s="57" t="s">
        <v>25</v>
      </c>
      <c r="B9" s="58"/>
      <c r="C9" s="58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  <c r="R9" s="58"/>
      <c r="S9" s="58"/>
      <c r="T9" s="58"/>
      <c r="U9" s="58"/>
      <c r="V9" s="58"/>
      <c r="W9" s="58"/>
      <c r="X9" s="58"/>
      <c r="Y9" s="58"/>
      <c r="Z9" s="58"/>
      <c r="AA9" s="58"/>
      <c r="AB9" s="58"/>
      <c r="AC9" s="58"/>
      <c r="AD9" s="58"/>
      <c r="AE9" s="58"/>
      <c r="AF9" s="58"/>
      <c r="AG9" s="58"/>
      <c r="AH9" s="58"/>
      <c r="AI9" s="58"/>
    </row>
    <row r="10" spans="1:35" ht="21.75" customHeight="1" x14ac:dyDescent="0.25">
      <c r="A10" s="6" t="s">
        <v>65</v>
      </c>
      <c r="B10" s="6" t="s">
        <v>79</v>
      </c>
      <c r="C10" s="6" t="s">
        <v>71</v>
      </c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19">
        <f>SUM(D10:AH10)</f>
        <v>0</v>
      </c>
    </row>
    <row r="11" spans="1:35" ht="21.75" customHeight="1" x14ac:dyDescent="0.25">
      <c r="A11" s="6" t="s">
        <v>65</v>
      </c>
      <c r="B11" s="6" t="s">
        <v>79</v>
      </c>
      <c r="C11" s="6" t="s">
        <v>72</v>
      </c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19">
        <f t="shared" ref="AI11:AI30" si="2">SUM(D11:AH11)</f>
        <v>0</v>
      </c>
    </row>
    <row r="12" spans="1:35" ht="21.75" customHeight="1" x14ac:dyDescent="0.25">
      <c r="A12" s="6" t="s">
        <v>65</v>
      </c>
      <c r="B12" s="6" t="s">
        <v>79</v>
      </c>
      <c r="C12" s="6" t="s">
        <v>73</v>
      </c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19">
        <f t="shared" si="2"/>
        <v>0</v>
      </c>
    </row>
    <row r="13" spans="1:35" ht="21.75" customHeight="1" x14ac:dyDescent="0.25">
      <c r="A13" s="6" t="s">
        <v>65</v>
      </c>
      <c r="B13" s="6" t="s">
        <v>79</v>
      </c>
      <c r="C13" s="6" t="s">
        <v>74</v>
      </c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19">
        <f t="shared" si="2"/>
        <v>0</v>
      </c>
    </row>
    <row r="14" spans="1:35" ht="21.75" customHeight="1" x14ac:dyDescent="0.25">
      <c r="A14" s="6" t="s">
        <v>65</v>
      </c>
      <c r="B14" s="6" t="s">
        <v>79</v>
      </c>
      <c r="C14" s="6" t="s">
        <v>75</v>
      </c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>
        <v>1</v>
      </c>
      <c r="AF14" s="8"/>
      <c r="AG14" s="8"/>
      <c r="AH14" s="8"/>
      <c r="AI14" s="19">
        <f t="shared" si="2"/>
        <v>1</v>
      </c>
    </row>
    <row r="15" spans="1:35" ht="3.75" customHeight="1" x14ac:dyDescent="0.25">
      <c r="A15" s="27"/>
      <c r="B15" s="27"/>
      <c r="C15" s="27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  <c r="AF15" s="32"/>
      <c r="AG15" s="32"/>
      <c r="AH15" s="32"/>
      <c r="AI15" s="28"/>
    </row>
    <row r="16" spans="1:35" ht="21.75" customHeight="1" x14ac:dyDescent="0.25">
      <c r="A16" s="6" t="s">
        <v>65</v>
      </c>
      <c r="B16" s="6" t="s">
        <v>111</v>
      </c>
      <c r="C16" s="6" t="s">
        <v>71</v>
      </c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19">
        <f t="shared" si="2"/>
        <v>0</v>
      </c>
    </row>
    <row r="17" spans="1:35" ht="21.75" customHeight="1" x14ac:dyDescent="0.25">
      <c r="A17" s="6" t="s">
        <v>65</v>
      </c>
      <c r="B17" s="6" t="s">
        <v>111</v>
      </c>
      <c r="C17" s="6" t="s">
        <v>72</v>
      </c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19">
        <f t="shared" si="2"/>
        <v>0</v>
      </c>
    </row>
    <row r="18" spans="1:35" ht="21.75" customHeight="1" x14ac:dyDescent="0.25">
      <c r="A18" s="6" t="s">
        <v>65</v>
      </c>
      <c r="B18" s="6" t="s">
        <v>111</v>
      </c>
      <c r="C18" s="6" t="s">
        <v>73</v>
      </c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19">
        <f t="shared" si="2"/>
        <v>0</v>
      </c>
    </row>
    <row r="19" spans="1:35" ht="21.75" customHeight="1" x14ac:dyDescent="0.25">
      <c r="A19" s="6" t="s">
        <v>65</v>
      </c>
      <c r="B19" s="6" t="s">
        <v>111</v>
      </c>
      <c r="C19" s="6" t="s">
        <v>113</v>
      </c>
      <c r="D19" s="8"/>
      <c r="E19" s="8"/>
      <c r="F19" s="8"/>
      <c r="G19" s="8"/>
      <c r="H19" s="8"/>
      <c r="I19" s="8"/>
      <c r="J19" s="8"/>
      <c r="K19" s="8"/>
      <c r="L19" s="8"/>
      <c r="M19" s="8">
        <v>1</v>
      </c>
      <c r="N19" s="8"/>
      <c r="O19" s="8"/>
      <c r="P19" s="8"/>
      <c r="Q19" s="8"/>
      <c r="R19" s="8"/>
      <c r="S19" s="8"/>
      <c r="T19" s="8"/>
      <c r="U19" s="8"/>
      <c r="V19" s="8"/>
      <c r="W19" s="8"/>
      <c r="X19" s="8">
        <v>4</v>
      </c>
      <c r="Y19" s="8">
        <v>8</v>
      </c>
      <c r="Z19" s="8">
        <v>6</v>
      </c>
      <c r="AA19" s="8">
        <v>2</v>
      </c>
      <c r="AB19" s="8"/>
      <c r="AC19" s="8"/>
      <c r="AD19" s="8">
        <v>1</v>
      </c>
      <c r="AE19" s="8"/>
      <c r="AF19" s="8"/>
      <c r="AG19" s="8">
        <v>1</v>
      </c>
      <c r="AH19" s="8">
        <v>1</v>
      </c>
      <c r="AI19" s="19">
        <f t="shared" si="2"/>
        <v>24</v>
      </c>
    </row>
    <row r="20" spans="1:35" ht="3.75" customHeight="1" x14ac:dyDescent="0.25">
      <c r="A20" s="27"/>
      <c r="B20" s="27"/>
      <c r="C20" s="27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  <c r="AF20" s="32"/>
      <c r="AG20" s="32"/>
      <c r="AH20" s="32"/>
      <c r="AI20" s="28"/>
    </row>
    <row r="21" spans="1:35" ht="21.75" customHeight="1" x14ac:dyDescent="0.25">
      <c r="A21" s="6" t="s">
        <v>65</v>
      </c>
      <c r="B21" s="6" t="s">
        <v>109</v>
      </c>
      <c r="C21" s="6" t="s">
        <v>71</v>
      </c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19">
        <f t="shared" ref="AI21:AI24" si="3">SUM(D21:AH21)</f>
        <v>0</v>
      </c>
    </row>
    <row r="22" spans="1:35" ht="21.75" customHeight="1" x14ac:dyDescent="0.25">
      <c r="A22" s="6" t="s">
        <v>65</v>
      </c>
      <c r="B22" s="6" t="s">
        <v>109</v>
      </c>
      <c r="C22" s="6" t="s">
        <v>72</v>
      </c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19">
        <f t="shared" si="3"/>
        <v>0</v>
      </c>
    </row>
    <row r="23" spans="1:35" ht="21.75" customHeight="1" x14ac:dyDescent="0.25">
      <c r="A23" s="6" t="s">
        <v>65</v>
      </c>
      <c r="B23" s="6" t="s">
        <v>109</v>
      </c>
      <c r="C23" s="6" t="s">
        <v>73</v>
      </c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19">
        <f t="shared" si="3"/>
        <v>0</v>
      </c>
    </row>
    <row r="24" spans="1:35" ht="21.75" customHeight="1" x14ac:dyDescent="0.25">
      <c r="A24" s="6" t="s">
        <v>65</v>
      </c>
      <c r="B24" s="6" t="s">
        <v>109</v>
      </c>
      <c r="C24" s="6" t="s">
        <v>113</v>
      </c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19">
        <f t="shared" si="3"/>
        <v>0</v>
      </c>
    </row>
    <row r="25" spans="1:35" ht="21.75" customHeight="1" x14ac:dyDescent="0.25">
      <c r="A25" s="27"/>
      <c r="B25" s="27"/>
      <c r="C25" s="27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28"/>
    </row>
    <row r="26" spans="1:35" ht="21.75" customHeight="1" x14ac:dyDescent="0.25">
      <c r="A26" s="6"/>
      <c r="B26" s="6"/>
      <c r="C26" s="6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19">
        <f t="shared" si="2"/>
        <v>0</v>
      </c>
    </row>
    <row r="27" spans="1:35" ht="21.75" customHeight="1" x14ac:dyDescent="0.25">
      <c r="A27" s="6"/>
      <c r="B27" s="6"/>
      <c r="C27" s="6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19">
        <f t="shared" si="2"/>
        <v>0</v>
      </c>
    </row>
    <row r="28" spans="1:35" ht="21.75" customHeight="1" x14ac:dyDescent="0.25">
      <c r="A28" s="6"/>
      <c r="B28" s="6"/>
      <c r="C28" s="6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19">
        <f t="shared" si="2"/>
        <v>0</v>
      </c>
    </row>
    <row r="29" spans="1:35" ht="21.75" customHeight="1" x14ac:dyDescent="0.25">
      <c r="A29" s="6"/>
      <c r="B29" s="6"/>
      <c r="C29" s="6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19">
        <f t="shared" si="2"/>
        <v>0</v>
      </c>
    </row>
    <row r="30" spans="1:35" ht="21.75" customHeight="1" x14ac:dyDescent="0.25">
      <c r="A30" s="6"/>
      <c r="B30" s="6"/>
      <c r="C30" s="6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19">
        <f t="shared" si="2"/>
        <v>0</v>
      </c>
    </row>
    <row r="31" spans="1:35" ht="26.25" customHeight="1" x14ac:dyDescent="0.25">
      <c r="A31" s="54" t="s">
        <v>20</v>
      </c>
      <c r="B31" s="55"/>
      <c r="C31" s="56"/>
      <c r="D31" s="21">
        <f t="shared" ref="D31:AH31" si="4">SUM(D10:D30)</f>
        <v>0</v>
      </c>
      <c r="E31" s="21">
        <f t="shared" si="4"/>
        <v>0</v>
      </c>
      <c r="F31" s="21">
        <f t="shared" si="4"/>
        <v>0</v>
      </c>
      <c r="G31" s="21">
        <f t="shared" si="4"/>
        <v>0</v>
      </c>
      <c r="H31" s="21">
        <f t="shared" si="4"/>
        <v>0</v>
      </c>
      <c r="I31" s="21">
        <f t="shared" si="4"/>
        <v>0</v>
      </c>
      <c r="J31" s="21">
        <f t="shared" si="4"/>
        <v>0</v>
      </c>
      <c r="K31" s="21">
        <f t="shared" si="4"/>
        <v>0</v>
      </c>
      <c r="L31" s="21">
        <f t="shared" si="4"/>
        <v>0</v>
      </c>
      <c r="M31" s="21">
        <f t="shared" si="4"/>
        <v>1</v>
      </c>
      <c r="N31" s="21">
        <f t="shared" si="4"/>
        <v>0</v>
      </c>
      <c r="O31" s="21">
        <f t="shared" si="4"/>
        <v>0</v>
      </c>
      <c r="P31" s="21">
        <f t="shared" si="4"/>
        <v>0</v>
      </c>
      <c r="Q31" s="21">
        <f t="shared" si="4"/>
        <v>0</v>
      </c>
      <c r="R31" s="21">
        <f t="shared" si="4"/>
        <v>0</v>
      </c>
      <c r="S31" s="21">
        <f t="shared" si="4"/>
        <v>0</v>
      </c>
      <c r="T31" s="21">
        <f t="shared" si="4"/>
        <v>0</v>
      </c>
      <c r="U31" s="21">
        <f t="shared" si="4"/>
        <v>0</v>
      </c>
      <c r="V31" s="21">
        <f t="shared" si="4"/>
        <v>0</v>
      </c>
      <c r="W31" s="21">
        <f t="shared" si="4"/>
        <v>0</v>
      </c>
      <c r="X31" s="21">
        <f t="shared" si="4"/>
        <v>4</v>
      </c>
      <c r="Y31" s="21">
        <f t="shared" si="4"/>
        <v>8</v>
      </c>
      <c r="Z31" s="21">
        <f t="shared" si="4"/>
        <v>6</v>
      </c>
      <c r="AA31" s="21">
        <f t="shared" si="4"/>
        <v>2</v>
      </c>
      <c r="AB31" s="21">
        <f t="shared" si="4"/>
        <v>0</v>
      </c>
      <c r="AC31" s="21">
        <f t="shared" si="4"/>
        <v>0</v>
      </c>
      <c r="AD31" s="21">
        <f t="shared" si="4"/>
        <v>1</v>
      </c>
      <c r="AE31" s="21">
        <f t="shared" si="4"/>
        <v>1</v>
      </c>
      <c r="AF31" s="21">
        <f t="shared" si="4"/>
        <v>0</v>
      </c>
      <c r="AG31" s="21">
        <f t="shared" si="4"/>
        <v>1</v>
      </c>
      <c r="AH31" s="21">
        <f t="shared" si="4"/>
        <v>1</v>
      </c>
      <c r="AI31" s="22">
        <f>SUM(D31:AH31)</f>
        <v>25</v>
      </c>
    </row>
    <row r="32" spans="1:35" x14ac:dyDescent="0.25">
      <c r="A32" s="26"/>
      <c r="B32" s="26"/>
      <c r="C32" s="26"/>
    </row>
    <row r="33" spans="7:18" ht="25.8" x14ac:dyDescent="0.25">
      <c r="G33" s="42" t="s">
        <v>100</v>
      </c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2" t="s">
        <v>101</v>
      </c>
    </row>
    <row r="34" spans="7:18" ht="25.8" x14ac:dyDescent="0.25">
      <c r="G34" s="42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2"/>
    </row>
    <row r="35" spans="7:18" ht="25.8" x14ac:dyDescent="0.25">
      <c r="G35" s="42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2"/>
    </row>
    <row r="36" spans="7:18" ht="25.8" x14ac:dyDescent="0.25">
      <c r="G36" s="42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2"/>
    </row>
    <row r="37" spans="7:18" ht="25.8" x14ac:dyDescent="0.25">
      <c r="G37" s="42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2"/>
    </row>
    <row r="38" spans="7:18" ht="25.8" x14ac:dyDescent="0.25">
      <c r="G38" s="42"/>
      <c r="H38" s="43"/>
      <c r="I38" s="43"/>
      <c r="J38" s="43"/>
      <c r="K38" s="43"/>
      <c r="L38" s="43"/>
      <c r="M38" s="43"/>
      <c r="N38" s="43"/>
      <c r="O38" s="43"/>
      <c r="P38" s="43"/>
      <c r="Q38" s="43"/>
      <c r="R38" s="42"/>
    </row>
    <row r="39" spans="7:18" ht="25.8" x14ac:dyDescent="0.25">
      <c r="G39" s="42"/>
      <c r="H39" s="43"/>
      <c r="I39" s="43"/>
      <c r="J39" s="43"/>
      <c r="K39" s="43"/>
      <c r="L39" s="43"/>
      <c r="M39" s="43"/>
      <c r="N39" s="43"/>
      <c r="O39" s="43"/>
      <c r="P39" s="43"/>
      <c r="Q39" s="43"/>
      <c r="R39" s="42"/>
    </row>
    <row r="40" spans="7:18" ht="25.8" x14ac:dyDescent="0.25">
      <c r="G40" s="42">
        <f>+D3</f>
        <v>0</v>
      </c>
      <c r="H40" s="43"/>
      <c r="I40" s="43"/>
      <c r="J40" s="43"/>
      <c r="K40" s="43"/>
      <c r="L40" s="43"/>
      <c r="M40" s="43"/>
      <c r="N40" s="43"/>
      <c r="O40" s="43"/>
      <c r="P40" s="43"/>
      <c r="Q40" s="43"/>
      <c r="R40" s="42" t="s">
        <v>102</v>
      </c>
    </row>
  </sheetData>
  <sheetProtection algorithmName="SHA-512" hashValue="dVJszyrziBcutKcnFw8Uwk7xCH+CqZzuVD9OYGLGfZ8saNQpa3H5lBX0YdjFi/I22Y2ebIP2UkZ7gPm3sxE6mg==" saltValue="ffzTw0YxnlVInGOIedB6JA==" spinCount="100000" sheet="1" objects="1" scenarios="1"/>
  <mergeCells count="13">
    <mergeCell ref="D5:P6"/>
    <mergeCell ref="AI7:AI8"/>
    <mergeCell ref="A9:AI9"/>
    <mergeCell ref="A31:C31"/>
    <mergeCell ref="A1:AI1"/>
    <mergeCell ref="A3:C4"/>
    <mergeCell ref="D3:L3"/>
    <mergeCell ref="Q3:V4"/>
    <mergeCell ref="W3:AB3"/>
    <mergeCell ref="AC3:AE3"/>
    <mergeCell ref="D4:L4"/>
    <mergeCell ref="W4:Z4"/>
    <mergeCell ref="AB4:AE4"/>
  </mergeCells>
  <conditionalFormatting sqref="D7:AH8">
    <cfRule type="expression" dxfId="3" priority="5" stopIfTrue="1">
      <formula>WEEKDAY(E7)=1</formula>
    </cfRule>
    <cfRule type="expression" dxfId="2" priority="6" stopIfTrue="1">
      <formula>WEEKDAY(E7)=2</formula>
    </cfRule>
  </conditionalFormatting>
  <conditionalFormatting sqref="D10:AH14 D16:AH19 D21:AH24 D26:AH30">
    <cfRule type="expression" dxfId="1" priority="3">
      <formula>WEEKDAY(D$7)=7</formula>
    </cfRule>
    <cfRule type="expression" dxfId="0" priority="4">
      <formula>WEEKDAY(D$7)=1</formula>
    </cfRule>
  </conditionalFormatting>
  <pageMargins left="0.35433070866141736" right="0.31496062992125984" top="0.27559055118110237" bottom="0.32" header="0.19685039370078741" footer="0.2"/>
  <pageSetup paperSize="9" scale="36" orientation="landscape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Title="Παρακαλώ επιλέξτε από την λίστα" prompt="Παρακαλώ επιλέξτε από την λίστα" xr:uid="{9BBC2B9A-74A9-4B58-957D-8E75067355F5}">
          <x14:formula1>
            <xm:f>Φύλλο1!$B$3:$B$14</xm:f>
          </x14:formula1>
          <xm:sqref>W3:AB3</xm:sqref>
        </x14:dataValidation>
        <x14:dataValidation type="list" allowBlank="1" showInputMessage="1" showErrorMessage="1" promptTitle="Παρακαλώ επιλέξτε από την λίστα" prompt="Παρακαλώ επιλέξτε από την λίστα" xr:uid="{9D2C31E6-F12F-4BD3-9FE4-89DC17CE2115}">
          <x14:formula1>
            <xm:f>Φύλλο1!$C$3:$C$8</xm:f>
          </x14:formula1>
          <xm:sqref>AC3:AE3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E14"/>
  <sheetViews>
    <sheetView zoomScaleNormal="100" workbookViewId="0">
      <selection activeCell="C3" sqref="C3:C8"/>
    </sheetView>
  </sheetViews>
  <sheetFormatPr defaultColWidth="9" defaultRowHeight="13.2" x14ac:dyDescent="0.25"/>
  <cols>
    <col min="1" max="1" width="26" style="1" customWidth="1"/>
    <col min="2" max="2" width="36.88671875" style="1" customWidth="1"/>
    <col min="3" max="3" width="11.88671875" style="1" customWidth="1"/>
    <col min="4" max="4" width="6.5546875" style="1" customWidth="1"/>
    <col min="5" max="5" width="53" style="1" customWidth="1"/>
    <col min="6" max="16384" width="9" style="1"/>
  </cols>
  <sheetData>
    <row r="3" spans="2:5" x14ac:dyDescent="0.25">
      <c r="B3" s="1" t="s">
        <v>1</v>
      </c>
      <c r="C3" s="1">
        <v>2025</v>
      </c>
      <c r="E3" s="1" t="s">
        <v>32</v>
      </c>
    </row>
    <row r="4" spans="2:5" x14ac:dyDescent="0.25">
      <c r="B4" s="1" t="s">
        <v>2</v>
      </c>
      <c r="C4" s="1">
        <v>2026</v>
      </c>
      <c r="E4" s="1" t="s">
        <v>49</v>
      </c>
    </row>
    <row r="5" spans="2:5" x14ac:dyDescent="0.25">
      <c r="B5" s="1" t="s">
        <v>3</v>
      </c>
      <c r="C5" s="1">
        <v>2027</v>
      </c>
      <c r="E5" s="1" t="s">
        <v>33</v>
      </c>
    </row>
    <row r="6" spans="2:5" x14ac:dyDescent="0.25">
      <c r="B6" s="1" t="s">
        <v>4</v>
      </c>
      <c r="C6" s="1">
        <v>2028</v>
      </c>
      <c r="E6" s="1" t="s">
        <v>34</v>
      </c>
    </row>
    <row r="7" spans="2:5" x14ac:dyDescent="0.25">
      <c r="B7" s="1" t="s">
        <v>5</v>
      </c>
      <c r="C7" s="1">
        <v>2029</v>
      </c>
      <c r="E7" s="1" t="s">
        <v>35</v>
      </c>
    </row>
    <row r="8" spans="2:5" x14ac:dyDescent="0.25">
      <c r="B8" s="1" t="s">
        <v>6</v>
      </c>
      <c r="C8" s="1">
        <v>2030</v>
      </c>
    </row>
    <row r="9" spans="2:5" x14ac:dyDescent="0.25">
      <c r="B9" s="1" t="s">
        <v>7</v>
      </c>
    </row>
    <row r="10" spans="2:5" x14ac:dyDescent="0.25">
      <c r="B10" s="1" t="s">
        <v>8</v>
      </c>
    </row>
    <row r="11" spans="2:5" x14ac:dyDescent="0.25">
      <c r="B11" s="1" t="s">
        <v>9</v>
      </c>
    </row>
    <row r="12" spans="2:5" x14ac:dyDescent="0.25">
      <c r="B12" s="1" t="s">
        <v>10</v>
      </c>
    </row>
    <row r="13" spans="2:5" x14ac:dyDescent="0.25">
      <c r="B13" s="1" t="s">
        <v>11</v>
      </c>
    </row>
    <row r="14" spans="2:5" x14ac:dyDescent="0.25">
      <c r="B14" s="1" t="s">
        <v>12</v>
      </c>
    </row>
  </sheetData>
  <sheetProtection selectLockedCells="1" selectUnlockedCells="1"/>
  <pageMargins left="0.47244094488188981" right="0.47244094488188981" top="0.59055118110236227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B3" sqref="B3:J3"/>
    </sheetView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Timesheet</vt:lpstr>
      <vt:lpstr>CERV Programmes</vt:lpstr>
      <vt:lpstr>Φύλλο1</vt:lpstr>
      <vt:lpstr>Φύλλο3</vt:lpstr>
      <vt:lpstr>'CERV Programmes'!Print_Area</vt:lpstr>
      <vt:lpstr>Timesheet!Print_Area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ganastassiadis@bodossaki.gr</dc:creator>
  <cp:keywords>timesheet2025.1</cp:keywords>
  <cp:lastModifiedBy>Nikos Memos</cp:lastModifiedBy>
  <cp:lastPrinted>2024-01-12T13:04:12Z</cp:lastPrinted>
  <dcterms:created xsi:type="dcterms:W3CDTF">2008-02-13T16:44:39Z</dcterms:created>
  <dcterms:modified xsi:type="dcterms:W3CDTF">2025-02-03T11:47:46Z</dcterms:modified>
</cp:coreProperties>
</file>