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.sharepoint.com/Finance/ΔΙΑΧΕΙΡΙΣΗ ΠΡΟΓΡΑΜΜΑΤΩΝ/CHANEL FONDATION/Χρηματοοικονομικά/"/>
    </mc:Choice>
  </mc:AlternateContent>
  <xr:revisionPtr revIDLastSave="0" documentId="8_{38EA8B33-A501-4CED-87EF-39F36DA068CB}" xr6:coauthVersionLast="47" xr6:coauthVersionMax="47" xr10:uidLastSave="{00000000-0000-0000-0000-000000000000}"/>
  <bookViews>
    <workbookView xWindow="28680" yWindow="-120" windowWidth="29040" windowHeight="15720" tabRatio="868" xr2:uid="{00000000-000D-0000-FFFF-FFFF00000000}"/>
  </bookViews>
  <sheets>
    <sheet name="Στοιχεία Έργου" sheetId="2" r:id="rId1"/>
    <sheet name="Δαπάνες Θεματικών Δράσεων" sheetId="1" r:id="rId2"/>
    <sheet name="Δαπάνες ανάπτυξης ικανοτήτων" sheetId="5" r:id="rId3"/>
    <sheet name="Κατηγορίες Δαπανών" sheetId="4" state="hidden" r:id="rId4"/>
  </sheets>
  <definedNames>
    <definedName name="_xlnm._FilterDatabase" localSheetId="3" hidden="1">'Κατηγορίες Δαπανών'!$E$1:$E$1</definedName>
    <definedName name="_xlnm.Print_Area" localSheetId="2">'Δαπάνες ανάπτυξης ικανοτήτων'!$A$1:$E$40</definedName>
    <definedName name="_xlnm.Print_Area" localSheetId="1">'Δαπάνες Θεματικών Δράσεων'!$A$1:$E$40</definedName>
    <definedName name="_xlnm.Print_Area" localSheetId="0">'Στοιχεία Έργου'!$A$1:$H$70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1" i="5" l="1"/>
  <c r="C15" i="2" s="1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H39" i="2" s="1"/>
  <c r="C14" i="5"/>
  <c r="C13" i="5"/>
  <c r="C12" i="5"/>
  <c r="C11" i="5"/>
  <c r="C6" i="5"/>
  <c r="C4" i="5"/>
  <c r="C3" i="5"/>
  <c r="C4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6" i="1"/>
  <c r="C30" i="1"/>
  <c r="C29" i="1"/>
  <c r="C28" i="1"/>
  <c r="C27" i="1"/>
  <c r="C26" i="1"/>
  <c r="C11" i="1"/>
  <c r="C14" i="2" l="1"/>
  <c r="H37" i="2"/>
  <c r="H38" i="2"/>
  <c r="H36" i="2"/>
  <c r="D35" i="5"/>
  <c r="H29" i="2"/>
  <c r="H28" i="2"/>
  <c r="H30" i="2"/>
  <c r="H50" i="2" s="1"/>
  <c r="H27" i="2"/>
  <c r="H47" i="2" l="1"/>
  <c r="C16" i="2"/>
  <c r="D35" i="1" s="1"/>
  <c r="E35" i="1" s="1"/>
  <c r="H40" i="2"/>
  <c r="H48" i="2"/>
  <c r="H49" i="2"/>
  <c r="H31" i="2"/>
  <c r="C3" i="1"/>
  <c r="H42" i="2" l="1"/>
  <c r="H51" i="2"/>
  <c r="H52" i="2" s="1"/>
  <c r="C17" i="2"/>
  <c r="E16" i="2" l="1"/>
  <c r="E15" i="2"/>
  <c r="F14" i="2" s="1"/>
  <c r="A18" i="2" s="1"/>
  <c r="E14" i="2"/>
  <c r="A19" i="2" l="1"/>
</calcChain>
</file>

<file path=xl/sharedStrings.xml><?xml version="1.0" encoding="utf-8"?>
<sst xmlns="http://schemas.openxmlformats.org/spreadsheetml/2006/main" count="114" uniqueCount="59">
  <si>
    <t>α/α</t>
  </si>
  <si>
    <t>Κωδικός</t>
  </si>
  <si>
    <t>ΚΑΤΗΓΟΡΙΕΣ ΔΑΠΑΝΩΝ</t>
  </si>
  <si>
    <t>01</t>
  </si>
  <si>
    <t>02</t>
  </si>
  <si>
    <t>03</t>
  </si>
  <si>
    <t>04</t>
  </si>
  <si>
    <t>(Υπογραφή - Σφραγίδα)</t>
  </si>
  <si>
    <t>Κατηγορία δαπάνης</t>
  </si>
  <si>
    <t>Ο Νόμιμος Εκπρόσωπος / Legal Representative</t>
  </si>
  <si>
    <t>Από / from</t>
  </si>
  <si>
    <t>Έως/to</t>
  </si>
  <si>
    <t>(Όνομα, Επώνυμο / Full name)</t>
  </si>
  <si>
    <t>Κατηγορία δαπάνης / Cost category</t>
  </si>
  <si>
    <t>Τροπος Πληρωμής (Προκαταβολή / Τελική)</t>
  </si>
  <si>
    <t>Προκαταβολή</t>
  </si>
  <si>
    <t>Τελική πληρωμή</t>
  </si>
  <si>
    <t>Συγκεντρωτικά Ενδιάμ.Οικ.Εκθ.</t>
  </si>
  <si>
    <t>Σύνολο</t>
  </si>
  <si>
    <t>Τροπος Καταβολών (Προκαταβολή / Τελική)</t>
  </si>
  <si>
    <t>Ενδιάμεση πληρωμή</t>
  </si>
  <si>
    <t xml:space="preserve">
</t>
  </si>
  <si>
    <t>Οικονομικός Προϋπολογισμός Επιχορηγούμενης Δράσης</t>
  </si>
  <si>
    <t>Περίοδος υλοποίησης δράσης</t>
  </si>
  <si>
    <t>Κωδικός Προϋπολο-γισμού</t>
  </si>
  <si>
    <t>Αιτούμενο ποσό</t>
  </si>
  <si>
    <t>ΑΝΑΛΥΤΙΚΟΣ ΠΡΟΫΠΟΛΟΓΙΣΜΟΣ</t>
  </si>
  <si>
    <t>ΣΥΝΟΛO ΔΑΠΑΝΩΝ ΠΡΟΫΠΟΛΟΓΙΣΜΟΥ</t>
  </si>
  <si>
    <t>Μη επιλέξιμες δαπάνες επιχορηγούμενης δράσης</t>
  </si>
  <si>
    <t>- Προβλέψεις για ζημίες</t>
  </si>
  <si>
    <t>- Συναλλαγματικές διαφορές</t>
  </si>
  <si>
    <t>- ΦΠΑ που ανακτάται μέσω περιοδικών δηλώσεων</t>
  </si>
  <si>
    <t>- Δικαστικές δαπάνες</t>
  </si>
  <si>
    <t>- Πρόστιμα και ποινικές ρήτρες</t>
  </si>
  <si>
    <t>ΣΗΜΕΙΩΣΗ:</t>
  </si>
  <si>
    <t>Τίτλος δράσης</t>
  </si>
  <si>
    <t>Επωνυμία Φορέα</t>
  </si>
  <si>
    <t>Περιγραφή δαπάνης</t>
  </si>
  <si>
    <t>1. Κόστος Ανθρώπινου Δυναμικού</t>
  </si>
  <si>
    <t>2. Έξοδα Δράσεων</t>
  </si>
  <si>
    <t>3. Έξοδα Μετακινήσεων</t>
  </si>
  <si>
    <t>ΑΝΑΛΥΣΗ ΔΑΠΑΝΩΝ ΠΡΟΫΠΟΛΟΓΙΣΜΟΥ (ΕΚΤΟΣ ΔΑΠΑΝΩΝ ΑΝΑΠΤΥΞΗΣ ΙΚΑΝΟΤΗΤΩΝ)</t>
  </si>
  <si>
    <t xml:space="preserve">Δαπάνες έργου (εκτός ανάπτυξης ικανοτήτων)  </t>
  </si>
  <si>
    <t xml:space="preserve">Δαπάνες ανάπτυξης ικανοτήτων  </t>
  </si>
  <si>
    <t>ΣΥΝΟΠΤΙΚΟΣ ΠΡΟΫΠΟΛΟΓΙΣΜΟΣ</t>
  </si>
  <si>
    <t>Ποσό</t>
  </si>
  <si>
    <t>%</t>
  </si>
  <si>
    <t xml:space="preserve">Συνολικό ποσό Προϋπολογισμού  </t>
  </si>
  <si>
    <t>Β. Δαπάνες Ανάπτυξης Ικανοτήτων</t>
  </si>
  <si>
    <t>ΑΝΑΛΥΣΗ ΠΡΟΫΠΟΛΟΓΙΣΜΟΥ</t>
  </si>
  <si>
    <t>ΕΝΟΠΟΙΗΜΕΝΟΣ ΠΡΟΫΠΟΛΟΓΙΣΜΟΣ</t>
  </si>
  <si>
    <t>- Χρεωστικοί τόκοι, τόκοι δανείων, τόκοι υπερημερίας</t>
  </si>
  <si>
    <t>4. Λοιπές Δαπάνες (σχετιζόμενες με το έργο)</t>
  </si>
  <si>
    <r>
      <t xml:space="preserve"> </t>
    </r>
    <r>
      <rPr>
        <b/>
        <u/>
        <sz val="13"/>
        <color theme="1"/>
        <rFont val="Calibri"/>
        <family val="2"/>
        <charset val="161"/>
        <scheme val="minor"/>
      </rPr>
      <t>Πρόγραμμα</t>
    </r>
    <r>
      <rPr>
        <sz val="13"/>
        <color theme="1"/>
        <rFont val="Calibri"/>
        <family val="2"/>
        <charset val="161"/>
        <scheme val="minor"/>
      </rPr>
      <t xml:space="preserve">
</t>
    </r>
    <r>
      <rPr>
        <i/>
        <sz val="13"/>
        <color theme="1"/>
        <rFont val="Calibri"/>
        <family val="2"/>
        <charset val="161"/>
        <scheme val="minor"/>
      </rPr>
      <t xml:space="preserve"> Ενδυνάμωση φορέων που δραστηριοποιούνται στον τομέα της Ισότητας των Φύλων  </t>
    </r>
  </si>
  <si>
    <t>5. Έμμεσες Δαπάνες</t>
  </si>
  <si>
    <t>Γ. Έμμεσες Δαπάνες</t>
  </si>
  <si>
    <t>Έμμεσες δαπάνες</t>
  </si>
  <si>
    <t>ΑΝΑΛΥΣΗ ΔΑΠΑΝΩΝ ΠΡΟΫΠΟΛΟΓΙΣΜΟΥ (ΑΝΑΠΤΥΞΗΣ ΙΚΑΝΟΤΗΤΩΝ)</t>
  </si>
  <si>
    <t>Α. Δαπάνες Θεματικών Δράσεων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</si>
</sst>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0.0000%"/>
  </numFmts>
  <fonts count="2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24"/>
      <color rgb="FFFFFF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b/>
      <u/>
      <sz val="13"/>
      <color theme="1"/>
      <name val="Calibri"/>
      <family val="2"/>
      <charset val="161"/>
      <scheme val="minor"/>
    </font>
    <font>
      <i/>
      <sz val="13"/>
      <color theme="1"/>
      <name val="Calibri"/>
      <family val="2"/>
      <charset val="161"/>
      <scheme val="minor"/>
    </font>
    <font>
      <b/>
      <sz val="24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93">
    <xf numFmtId="0" fontId="0" fillId="0" borderId="0" xfId="0"/>
    <xf numFmtId="0" fontId="0" fillId="8" borderId="0" xfId="0" applyFill="1" applyProtection="1"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5" fillId="0" borderId="6" xfId="0" applyNumberFormat="1" applyFont="1" applyBorder="1" applyAlignment="1" applyProtection="1">
      <alignment horizontal="center" vertical="center" shrinkToFit="1"/>
      <protection hidden="1"/>
    </xf>
    <xf numFmtId="0" fontId="12" fillId="5" borderId="2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16" fillId="8" borderId="0" xfId="0" applyFont="1" applyFill="1" applyProtection="1"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16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8" borderId="0" xfId="0" applyFont="1" applyFill="1" applyAlignment="1" applyProtection="1">
      <alignment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2" fillId="8" borderId="0" xfId="0" applyFont="1" applyFill="1" applyAlignment="1" applyProtection="1">
      <alignment vertical="center" wrapText="1"/>
      <protection hidden="1"/>
    </xf>
    <xf numFmtId="0" fontId="1" fillId="8" borderId="0" xfId="0" applyFont="1" applyFill="1" applyAlignment="1" applyProtection="1">
      <alignment vertical="top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3" fontId="7" fillId="0" borderId="1" xfId="0" applyNumberFormat="1" applyFont="1" applyBorder="1" applyAlignment="1" applyProtection="1">
      <alignment horizontal="center" vertical="center" shrinkToFit="1"/>
      <protection hidden="1"/>
    </xf>
    <xf numFmtId="3" fontId="7" fillId="0" borderId="1" xfId="0" applyNumberFormat="1" applyFont="1" applyBorder="1" applyAlignment="1" applyProtection="1">
      <alignment horizontal="left" vertical="center" wrapTex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" fontId="18" fillId="5" borderId="1" xfId="1" applyNumberFormat="1" applyFont="1" applyFill="1" applyBorder="1" applyAlignment="1" applyProtection="1">
      <alignment horizontal="right" vertical="center" wrapText="1"/>
      <protection hidden="1"/>
    </xf>
    <xf numFmtId="4" fontId="19" fillId="0" borderId="1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/>
      <protection hidden="1"/>
    </xf>
    <xf numFmtId="164" fontId="12" fillId="4" borderId="1" xfId="0" applyNumberFormat="1" applyFont="1" applyFill="1" applyBorder="1" applyAlignment="1" applyProtection="1">
      <alignment horizontal="center" vertical="center" wrapText="1"/>
      <protection hidden="1"/>
    </xf>
    <xf numFmtId="4" fontId="16" fillId="0" borderId="1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6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20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horizontal="right" vertical="center"/>
      <protection hidden="1"/>
    </xf>
    <xf numFmtId="0" fontId="0" fillId="8" borderId="7" xfId="0" applyFill="1" applyBorder="1" applyAlignment="1" applyProtection="1">
      <alignment horizontal="center" vertical="center"/>
      <protection hidden="1"/>
    </xf>
    <xf numFmtId="4" fontId="1" fillId="8" borderId="0" xfId="0" applyNumberFormat="1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left" vertical="top" wrapText="1"/>
      <protection hidden="1"/>
    </xf>
    <xf numFmtId="0" fontId="20" fillId="0" borderId="0" xfId="0" applyFont="1" applyAlignment="1" applyProtection="1">
      <alignment vertical="center"/>
      <protection hidden="1"/>
    </xf>
    <xf numFmtId="4" fontId="16" fillId="8" borderId="0" xfId="0" applyNumberFormat="1" applyFont="1" applyFill="1" applyAlignment="1" applyProtection="1">
      <alignment horizontal="center" vertical="center"/>
      <protection hidden="1"/>
    </xf>
    <xf numFmtId="4" fontId="23" fillId="8" borderId="8" xfId="0" applyNumberFormat="1" applyFont="1" applyFill="1" applyBorder="1" applyAlignment="1" applyProtection="1">
      <alignment horizontal="center" vertical="center"/>
      <protection hidden="1"/>
    </xf>
    <xf numFmtId="10" fontId="0" fillId="8" borderId="0" xfId="1" applyNumberFormat="1" applyFont="1" applyFill="1" applyAlignment="1" applyProtection="1">
      <alignment vertical="center"/>
      <protection hidden="1"/>
    </xf>
    <xf numFmtId="165" fontId="0" fillId="8" borderId="0" xfId="1" applyNumberFormat="1" applyFont="1" applyFill="1" applyAlignment="1" applyProtection="1">
      <alignment vertical="center"/>
      <protection hidden="1"/>
    </xf>
    <xf numFmtId="164" fontId="5" fillId="8" borderId="6" xfId="0" applyNumberFormat="1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10" fontId="15" fillId="8" borderId="0" xfId="1" applyNumberFormat="1" applyFont="1" applyFill="1" applyAlignment="1" applyProtection="1">
      <alignment horizontal="center" vertical="center"/>
      <protection hidden="1"/>
    </xf>
    <xf numFmtId="0" fontId="22" fillId="4" borderId="2" xfId="0" applyFont="1" applyFill="1" applyBorder="1" applyAlignment="1" applyProtection="1">
      <alignment horizontal="left" vertical="center" wrapText="1"/>
      <protection hidden="1"/>
    </xf>
    <xf numFmtId="0" fontId="22" fillId="4" borderId="3" xfId="0" applyFont="1" applyFill="1" applyBorder="1" applyAlignment="1" applyProtection="1">
      <alignment horizontal="left" vertical="center" wrapText="1"/>
      <protection hidden="1"/>
    </xf>
    <xf numFmtId="0" fontId="25" fillId="8" borderId="0" xfId="0" applyFont="1" applyFill="1" applyAlignment="1" applyProtection="1">
      <alignment horizontal="left" wrapText="1"/>
      <protection hidden="1"/>
    </xf>
    <xf numFmtId="0" fontId="0" fillId="8" borderId="0" xfId="0" applyFill="1" applyAlignment="1" applyProtection="1">
      <alignment horizontal="right" vertical="center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left"/>
      <protection hidden="1"/>
    </xf>
    <xf numFmtId="0" fontId="16" fillId="0" borderId="3" xfId="0" applyFont="1" applyBorder="1" applyAlignment="1" applyProtection="1">
      <alignment horizontal="left"/>
      <protection hidden="1"/>
    </xf>
    <xf numFmtId="0" fontId="16" fillId="0" borderId="4" xfId="0" applyFont="1" applyBorder="1" applyAlignment="1" applyProtection="1">
      <alignment horizontal="left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14" fillId="8" borderId="0" xfId="0" applyFont="1" applyFill="1" applyAlignment="1" applyProtection="1">
      <alignment horizontal="center" vertical="center"/>
      <protection hidden="1"/>
    </xf>
    <xf numFmtId="0" fontId="1" fillId="7" borderId="2" xfId="0" applyFont="1" applyFill="1" applyBorder="1" applyAlignment="1" applyProtection="1">
      <alignment horizontal="left" vertical="top" wrapText="1"/>
      <protection locked="0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0" fontId="1" fillId="8" borderId="0" xfId="0" applyFont="1" applyFill="1" applyAlignment="1" applyProtection="1">
      <alignment horizontal="left" vertical="top" wrapText="1"/>
      <protection hidden="1"/>
    </xf>
    <xf numFmtId="0" fontId="22" fillId="4" borderId="4" xfId="0" applyFont="1" applyFill="1" applyBorder="1" applyAlignment="1" applyProtection="1">
      <alignment horizontal="left" vertical="center" wrapText="1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0" fillId="7" borderId="1" xfId="0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24" fillId="4" borderId="2" xfId="0" applyFont="1" applyFill="1" applyBorder="1" applyAlignment="1" applyProtection="1">
      <alignment horizontal="center" vertical="center" wrapText="1"/>
      <protection hidden="1"/>
    </xf>
    <xf numFmtId="0" fontId="24" fillId="4" borderId="3" xfId="0" applyFont="1" applyFill="1" applyBorder="1" applyAlignment="1" applyProtection="1">
      <alignment horizontal="center" vertical="center" wrapText="1"/>
      <protection hidden="1"/>
    </xf>
    <xf numFmtId="0" fontId="24" fillId="4" borderId="4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right" vertical="center"/>
      <protection hidden="1"/>
    </xf>
    <xf numFmtId="0" fontId="18" fillId="0" borderId="3" xfId="0" applyFont="1" applyBorder="1" applyAlignment="1" applyProtection="1">
      <alignment horizontal="right" vertical="center"/>
      <protection hidden="1"/>
    </xf>
    <xf numFmtId="0" fontId="15" fillId="8" borderId="0" xfId="0" applyFont="1" applyFill="1" applyAlignment="1" applyProtection="1">
      <alignment horizontal="left" vertical="center" wrapText="1"/>
      <protection hidden="1"/>
    </xf>
    <xf numFmtId="0" fontId="15" fillId="8" borderId="5" xfId="0" applyFont="1" applyFill="1" applyBorder="1" applyAlignment="1" applyProtection="1">
      <alignment horizontal="left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4" fontId="28" fillId="0" borderId="0" xfId="0" applyNumberFormat="1" applyFont="1" applyAlignment="1" applyProtection="1">
      <alignment horizontal="center" vertical="center"/>
      <protection hidden="1"/>
    </xf>
    <xf numFmtId="0" fontId="17" fillId="3" borderId="2" xfId="0" applyFont="1" applyFill="1" applyBorder="1" applyAlignment="1" applyProtection="1">
      <alignment horizontal="center" vertical="center"/>
      <protection hidden="1"/>
    </xf>
    <xf numFmtId="0" fontId="17" fillId="3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15" fillId="8" borderId="0" xfId="0" applyFont="1" applyFill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2" xfId="0" applyFont="1" applyFill="1" applyBorder="1" applyAlignment="1" applyProtection="1">
      <alignment horizontal="left" vertical="center" wrapText="1"/>
      <protection hidden="1"/>
    </xf>
    <xf numFmtId="0" fontId="12" fillId="5" borderId="4" xfId="0" applyFont="1" applyFill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center"/>
      <protection hidden="1"/>
    </xf>
  </cellXfs>
  <cellStyles count="2">
    <cellStyle name="Κανονικό" xfId="0" builtinId="0"/>
    <cellStyle name="Ποσοστό" xfId="1" builtinId="5"/>
  </cellStyles>
  <dxfs count="8">
    <dxf>
      <fill>
        <patternFill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</dxfs>
  <tableStyles count="1" defaultTableStyle="TableStyleMedium9" defaultPivotStyle="PivotStyleLight16">
    <tableStyle name="Invisible" pivot="0" table="0" count="0" xr9:uid="{2F808DD8-7D57-497B-9216-87B958CD633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47792</xdr:rowOff>
    </xdr:from>
    <xdr:to>
      <xdr:col>1</xdr:col>
      <xdr:colOff>912</xdr:colOff>
      <xdr:row>3</xdr:row>
      <xdr:rowOff>64277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39304413-DD35-8A63-EB63-BB65BA99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47792"/>
          <a:ext cx="1940699" cy="91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2"/>
  <sheetViews>
    <sheetView showGridLines="0" tabSelected="1" view="pageBreakPreview" topLeftCell="A42" zoomScaleNormal="80" zoomScaleSheetLayoutView="100" workbookViewId="0">
      <selection activeCell="A59" sqref="A59:B63"/>
    </sheetView>
  </sheetViews>
  <sheetFormatPr defaultColWidth="9.109375" defaultRowHeight="14.4" x14ac:dyDescent="0.3"/>
  <cols>
    <col min="1" max="1" width="29.6640625" style="1" customWidth="1"/>
    <col min="2" max="2" width="23.33203125" style="1" customWidth="1"/>
    <col min="3" max="3" width="18.88671875" style="1" customWidth="1"/>
    <col min="4" max="4" width="1.44140625" style="1" customWidth="1"/>
    <col min="5" max="5" width="10" style="1" customWidth="1"/>
    <col min="6" max="6" width="18.6640625" style="1" customWidth="1"/>
    <col min="7" max="7" width="2" style="1" customWidth="1"/>
    <col min="8" max="8" width="22" style="1" customWidth="1"/>
    <col min="9" max="16384" width="9.109375" style="1"/>
  </cols>
  <sheetData>
    <row r="1" spans="1:16" ht="10.5" customHeight="1" x14ac:dyDescent="0.45">
      <c r="F1" s="18" t="s">
        <v>21</v>
      </c>
      <c r="G1" s="18"/>
      <c r="H1" s="18"/>
    </row>
    <row r="2" spans="1:16" ht="45" customHeight="1" x14ac:dyDescent="0.35">
      <c r="B2" s="49" t="s">
        <v>53</v>
      </c>
      <c r="C2" s="49"/>
      <c r="D2" s="49"/>
      <c r="E2" s="49"/>
      <c r="F2" s="49"/>
      <c r="G2" s="49"/>
      <c r="H2" s="49"/>
    </row>
    <row r="3" spans="1:16" ht="15" customHeight="1" x14ac:dyDescent="0.3">
      <c r="C3" s="20"/>
      <c r="D3" s="20"/>
      <c r="E3" s="20"/>
      <c r="F3" s="20"/>
      <c r="G3" s="20"/>
      <c r="H3" s="20"/>
    </row>
    <row r="4" spans="1:16" s="4" customFormat="1" ht="31.2" customHeight="1" x14ac:dyDescent="0.3">
      <c r="A4" s="60" t="s">
        <v>22</v>
      </c>
      <c r="B4" s="60"/>
      <c r="C4" s="60"/>
      <c r="D4" s="60"/>
      <c r="E4" s="60"/>
      <c r="F4" s="60"/>
      <c r="G4" s="60"/>
      <c r="H4" s="60"/>
    </row>
    <row r="5" spans="1:16" s="4" customFormat="1" ht="30" customHeight="1" x14ac:dyDescent="0.3">
      <c r="A5" s="21" t="s">
        <v>36</v>
      </c>
      <c r="B5" s="61"/>
      <c r="C5" s="62"/>
      <c r="D5" s="62"/>
      <c r="E5" s="62"/>
      <c r="F5" s="62"/>
      <c r="G5" s="62"/>
      <c r="H5" s="63"/>
    </row>
    <row r="6" spans="1:16" s="4" customFormat="1" ht="7.95" customHeight="1" x14ac:dyDescent="0.3">
      <c r="B6" s="11"/>
      <c r="C6" s="11"/>
      <c r="D6" s="11"/>
      <c r="E6" s="11"/>
      <c r="F6" s="11"/>
      <c r="G6" s="11"/>
      <c r="H6" s="11"/>
    </row>
    <row r="7" spans="1:16" s="4" customFormat="1" ht="30" customHeight="1" x14ac:dyDescent="0.3">
      <c r="A7" s="21" t="s">
        <v>35</v>
      </c>
      <c r="B7" s="61"/>
      <c r="C7" s="62"/>
      <c r="D7" s="62"/>
      <c r="E7" s="62"/>
      <c r="F7" s="62"/>
      <c r="G7" s="62"/>
      <c r="H7" s="63"/>
      <c r="N7" s="42"/>
      <c r="O7" s="43"/>
      <c r="P7" s="42"/>
    </row>
    <row r="8" spans="1:16" s="4" customFormat="1" ht="7.5" customHeight="1" x14ac:dyDescent="0.3"/>
    <row r="9" spans="1:16" s="4" customFormat="1" ht="17.25" customHeight="1" x14ac:dyDescent="0.3">
      <c r="A9" s="21" t="s">
        <v>23</v>
      </c>
      <c r="B9" s="19" t="s">
        <v>10</v>
      </c>
      <c r="C9" s="14"/>
      <c r="D9" s="8"/>
      <c r="E9" s="19" t="s">
        <v>11</v>
      </c>
      <c r="F9" s="14"/>
    </row>
    <row r="10" spans="1:16" s="4" customFormat="1" ht="11.4" customHeight="1" x14ac:dyDescent="0.3">
      <c r="C10" s="8"/>
      <c r="D10" s="8"/>
    </row>
    <row r="11" spans="1:16" s="4" customFormat="1" ht="23.4" customHeight="1" x14ac:dyDescent="0.3">
      <c r="A11" s="57" t="s">
        <v>44</v>
      </c>
      <c r="B11" s="58"/>
      <c r="C11" s="58"/>
      <c r="D11" s="58"/>
      <c r="E11" s="58"/>
      <c r="F11" s="58"/>
      <c r="G11" s="58"/>
      <c r="H11" s="59"/>
    </row>
    <row r="12" spans="1:16" s="4" customFormat="1" ht="4.95" customHeight="1" x14ac:dyDescent="0.3"/>
    <row r="13" spans="1:16" s="4" customFormat="1" x14ac:dyDescent="0.3">
      <c r="C13" s="36" t="s">
        <v>45</v>
      </c>
      <c r="D13" s="37"/>
      <c r="E13" s="36" t="s">
        <v>46</v>
      </c>
    </row>
    <row r="14" spans="1:16" s="4" customFormat="1" ht="19.95" customHeight="1" x14ac:dyDescent="0.3">
      <c r="A14" s="50" t="s">
        <v>42</v>
      </c>
      <c r="B14" s="50"/>
      <c r="C14" s="40">
        <f>+'Δαπάνες Θεματικών Δράσεων'!E31</f>
        <v>0</v>
      </c>
      <c r="D14" s="37"/>
      <c r="E14" s="46" t="str">
        <f>IFERROR(+C14/$C$17,"")</f>
        <v/>
      </c>
      <c r="F14" s="66" t="str">
        <f>IF(C17=0,"",IF(E15&lt;30%,"ΕΛΕΓΞΤΕ ΜΗΝΥΜΑ ΛΑΘΟΥΣ",IF(C17&lt;10000,"ΕΛΕΓΞΤΕ ΜΗΝΥΜΑ ΛΑΘΟΥΣ",IF(C17&gt;10000,"ΕΛΕΓΞΤΕ ΜΗΝΥΜΑ ΛΑΘΟΥΣ",IF(C14-H31&lt;&gt;0,"ΕΛΕΓΞΤΕ ΜΗΝΥΜΑ ΛΑΘΟΥΣ",IF(C15-H40&lt;&gt;0,"ΕΛΕΓΞΤΕ ΜΗΝΥΜΑ ΛΑΘΟΥΣ",""))))))</f>
        <v/>
      </c>
      <c r="G14" s="66"/>
      <c r="H14" s="66"/>
    </row>
    <row r="15" spans="1:16" s="4" customFormat="1" ht="19.95" customHeight="1" x14ac:dyDescent="0.3">
      <c r="A15" s="50" t="s">
        <v>43</v>
      </c>
      <c r="B15" s="50"/>
      <c r="C15" s="40">
        <f>+'Δαπάνες ανάπτυξης ικανοτήτων'!E31</f>
        <v>0</v>
      </c>
      <c r="D15" s="37"/>
      <c r="E15" s="46" t="str">
        <f>+IFERROR(C15/$C$17,"")</f>
        <v/>
      </c>
      <c r="F15" s="66"/>
      <c r="G15" s="66"/>
      <c r="H15" s="66"/>
    </row>
    <row r="16" spans="1:16" s="4" customFormat="1" ht="18" x14ac:dyDescent="0.3">
      <c r="B16" s="35" t="s">
        <v>56</v>
      </c>
      <c r="C16" s="40">
        <f>SUM(C14:C15)*(750/9250)</f>
        <v>0</v>
      </c>
      <c r="D16" s="37"/>
      <c r="E16" s="46" t="str">
        <f>+IFERROR(C16/$C$17,"")</f>
        <v/>
      </c>
    </row>
    <row r="17" spans="1:8" s="4" customFormat="1" ht="21.6" thickBot="1" x14ac:dyDescent="0.35">
      <c r="B17" s="35" t="s">
        <v>47</v>
      </c>
      <c r="C17" s="41">
        <f>SUM(C14:C16)</f>
        <v>0</v>
      </c>
    </row>
    <row r="18" spans="1:8" s="4" customFormat="1" ht="15" thickTop="1" x14ac:dyDescent="0.3">
      <c r="A18" s="67" t="str">
        <f>IF(F14="ΕΛΕΓΞΤΕ ΜΗΝΥΜΑ ΛΑΘΟΥΣ","Μήνυμα Λάθους:","")</f>
        <v/>
      </c>
      <c r="B18" s="67"/>
      <c r="C18" s="67"/>
      <c r="D18" s="67"/>
      <c r="E18" s="67"/>
      <c r="F18" s="67"/>
      <c r="G18" s="67"/>
      <c r="H18" s="67"/>
    </row>
    <row r="19" spans="1:8" s="4" customFormat="1" x14ac:dyDescent="0.3">
      <c r="A19" s="64" t="str">
        <f>IF(C17=0,"",IF(C17&lt;10000,"- ο Προϋπολογισμός του επιχορηγούμενου έργου θα πρέπει να διαμορφωθεί στο συνολικό ποσό των € 10.000",IF(C17&gt;10000,"- ο Προϋπολογισμός του επιχορηγούμενου έργου υπερβαίνει το συνολικό ποσό των € 10.000",IF(E15&lt;30%,"- οι Δαπάνες Ανάπτυξης Ικανοτήτων θα πρέπει να αυξηθούν για να καλύπτουν ποσοστό άνω του 30% του συνολικού προϋπολογισμού",IF(H31-'Δαπάνες Θεματικών Δράσεων'!E31&lt;&gt;0,"- Στον πίνακα δαπανών (πλην δαπανών ανάπτυξης ικανοτήτων) επιλέξτε κατηγορία δαπάνης για κάθε συμπληρωμένη γραμμή",IF(H40-'Δαπάνες ανάπτυξης ικανοτήτων'!E31&lt;&gt;0,"- Στον πίνακα δαπανών ανάπτυξης ικανοτήτων επιλέξτε κατηγορία δαπάνης για κάθε συμπληρωμένη γραμμή",""))))))</f>
        <v/>
      </c>
      <c r="B19" s="64"/>
      <c r="C19" s="64"/>
      <c r="D19" s="64"/>
      <c r="E19" s="64"/>
      <c r="F19" s="64"/>
      <c r="G19" s="64"/>
      <c r="H19" s="64"/>
    </row>
    <row r="20" spans="1:8" s="4" customFormat="1" x14ac:dyDescent="0.3">
      <c r="A20" s="64"/>
      <c r="B20" s="64"/>
      <c r="C20" s="64"/>
      <c r="D20" s="64"/>
      <c r="E20" s="64"/>
      <c r="F20" s="64"/>
      <c r="G20" s="64"/>
      <c r="H20" s="64"/>
    </row>
    <row r="21" spans="1:8" s="4" customFormat="1" ht="3" customHeight="1" x14ac:dyDescent="0.3">
      <c r="A21" s="38"/>
      <c r="B21" s="38"/>
      <c r="C21" s="38"/>
      <c r="D21" s="38"/>
      <c r="E21" s="38"/>
      <c r="F21" s="38"/>
      <c r="G21" s="38"/>
      <c r="H21" s="38"/>
    </row>
    <row r="22" spans="1:8" s="4" customFormat="1" ht="23.4" x14ac:dyDescent="0.3">
      <c r="A22" s="57" t="s">
        <v>49</v>
      </c>
      <c r="B22" s="58"/>
      <c r="C22" s="58"/>
      <c r="D22" s="58"/>
      <c r="E22" s="58"/>
      <c r="F22" s="58"/>
      <c r="G22" s="58"/>
      <c r="H22" s="59"/>
    </row>
    <row r="23" spans="1:8" s="4" customFormat="1" ht="7.95" customHeight="1" x14ac:dyDescent="0.3"/>
    <row r="24" spans="1:8" s="4" customFormat="1" ht="18" x14ac:dyDescent="0.3">
      <c r="A24" s="47" t="s">
        <v>58</v>
      </c>
      <c r="B24" s="48"/>
      <c r="C24" s="48"/>
      <c r="D24" s="48"/>
      <c r="E24" s="48"/>
      <c r="F24" s="48"/>
      <c r="G24" s="48"/>
      <c r="H24" s="65"/>
    </row>
    <row r="25" spans="1:8" s="4" customFormat="1" ht="6.6" customHeight="1" x14ac:dyDescent="0.3"/>
    <row r="26" spans="1:8" s="4" customFormat="1" ht="18" x14ac:dyDescent="0.3">
      <c r="A26" s="51" t="s">
        <v>8</v>
      </c>
      <c r="B26" s="52"/>
      <c r="C26" s="52"/>
      <c r="D26" s="52"/>
      <c r="E26" s="52"/>
      <c r="F26" s="52"/>
      <c r="G26" s="53"/>
      <c r="H26" s="13" t="s">
        <v>25</v>
      </c>
    </row>
    <row r="27" spans="1:8" s="4" customFormat="1" ht="18" x14ac:dyDescent="0.35">
      <c r="A27" s="54" t="s">
        <v>38</v>
      </c>
      <c r="B27" s="55"/>
      <c r="C27" s="55"/>
      <c r="D27" s="55"/>
      <c r="E27" s="55"/>
      <c r="F27" s="55"/>
      <c r="G27" s="56"/>
      <c r="H27" s="31">
        <f>DSUM('Δαπάνες Θεματικών Δράσεων'!$A$10:$E$30,"Αιτούμενο ποσό",'Κατηγορίες Δαπανών'!H3:H4)</f>
        <v>0</v>
      </c>
    </row>
    <row r="28" spans="1:8" s="4" customFormat="1" ht="18" x14ac:dyDescent="0.35">
      <c r="A28" s="54" t="s">
        <v>39</v>
      </c>
      <c r="B28" s="55"/>
      <c r="C28" s="55"/>
      <c r="D28" s="55"/>
      <c r="E28" s="55"/>
      <c r="F28" s="55"/>
      <c r="G28" s="56"/>
      <c r="H28" s="31">
        <f>DSUM('Δαπάνες Θεματικών Δράσεων'!$A$10:$E$30,"Αιτούμενο ποσό",'Κατηγορίες Δαπανών'!H5:H6)</f>
        <v>0</v>
      </c>
    </row>
    <row r="29" spans="1:8" s="4" customFormat="1" ht="18" x14ac:dyDescent="0.35">
      <c r="A29" s="54" t="s">
        <v>40</v>
      </c>
      <c r="B29" s="55"/>
      <c r="C29" s="55"/>
      <c r="D29" s="55"/>
      <c r="E29" s="55"/>
      <c r="F29" s="55"/>
      <c r="G29" s="56"/>
      <c r="H29" s="31">
        <f>DSUM('Δαπάνες Θεματικών Δράσεων'!$A$10:$E$30,"Αιτούμενο ποσό",'Κατηγορίες Δαπανών'!H7:H8)</f>
        <v>0</v>
      </c>
    </row>
    <row r="30" spans="1:8" s="4" customFormat="1" ht="18" x14ac:dyDescent="0.35">
      <c r="A30" s="54" t="s">
        <v>52</v>
      </c>
      <c r="B30" s="55"/>
      <c r="C30" s="55"/>
      <c r="D30" s="55"/>
      <c r="E30" s="55"/>
      <c r="F30" s="55"/>
      <c r="G30" s="56"/>
      <c r="H30" s="31">
        <f>DSUM('Δαπάνες Θεματικών Δράσεων'!$A$10:$E$30,"Αιτούμενο ποσό",'Κατηγορίες Δαπανών'!H9:H10)</f>
        <v>0</v>
      </c>
    </row>
    <row r="31" spans="1:8" s="4" customFormat="1" ht="18" x14ac:dyDescent="0.35">
      <c r="A31" s="12"/>
      <c r="B31" s="12"/>
      <c r="C31" s="12"/>
      <c r="D31" s="12"/>
      <c r="E31" s="12"/>
      <c r="F31" s="51" t="s">
        <v>18</v>
      </c>
      <c r="G31" s="53"/>
      <c r="H31" s="33">
        <f>SUM(H27:H30)</f>
        <v>0</v>
      </c>
    </row>
    <row r="32" spans="1:8" s="4" customFormat="1" ht="6" customHeight="1" x14ac:dyDescent="0.3">
      <c r="A32" s="8"/>
      <c r="B32" s="8"/>
      <c r="C32" s="8"/>
      <c r="D32" s="8"/>
      <c r="E32" s="8"/>
      <c r="F32" s="8"/>
      <c r="G32" s="8"/>
      <c r="H32" s="8"/>
    </row>
    <row r="33" spans="1:8" s="4" customFormat="1" ht="18" x14ac:dyDescent="0.3">
      <c r="A33" s="47" t="s">
        <v>48</v>
      </c>
      <c r="B33" s="48"/>
      <c r="C33" s="48"/>
      <c r="D33" s="48"/>
      <c r="E33" s="48"/>
      <c r="F33" s="48"/>
      <c r="G33" s="48"/>
      <c r="H33" s="65"/>
    </row>
    <row r="34" spans="1:8" s="4" customFormat="1" ht="6.6" customHeight="1" x14ac:dyDescent="0.3"/>
    <row r="35" spans="1:8" s="4" customFormat="1" ht="18" x14ac:dyDescent="0.3">
      <c r="A35" s="51" t="s">
        <v>8</v>
      </c>
      <c r="B35" s="52"/>
      <c r="C35" s="52"/>
      <c r="D35" s="52"/>
      <c r="E35" s="52"/>
      <c r="F35" s="52"/>
      <c r="G35" s="53"/>
      <c r="H35" s="13" t="s">
        <v>25</v>
      </c>
    </row>
    <row r="36" spans="1:8" s="4" customFormat="1" ht="18" x14ac:dyDescent="0.35">
      <c r="A36" s="54" t="s">
        <v>38</v>
      </c>
      <c r="B36" s="55"/>
      <c r="C36" s="55"/>
      <c r="D36" s="55"/>
      <c r="E36" s="55"/>
      <c r="F36" s="55"/>
      <c r="G36" s="56"/>
      <c r="H36" s="31">
        <f>DSUM('Δαπάνες ανάπτυξης ικανοτήτων'!$A$10:$E$30,"Αιτούμενο ποσό",'Κατηγορίες Δαπανών'!H3:H4)</f>
        <v>0</v>
      </c>
    </row>
    <row r="37" spans="1:8" s="4" customFormat="1" ht="18" x14ac:dyDescent="0.35">
      <c r="A37" s="54" t="s">
        <v>39</v>
      </c>
      <c r="B37" s="55"/>
      <c r="C37" s="55"/>
      <c r="D37" s="55"/>
      <c r="E37" s="55"/>
      <c r="F37" s="55"/>
      <c r="G37" s="56"/>
      <c r="H37" s="31">
        <f>DSUM('Δαπάνες ανάπτυξης ικανοτήτων'!$A$10:$E$30,"Αιτούμενο ποσό",'Κατηγορίες Δαπανών'!H5:H6)</f>
        <v>0</v>
      </c>
    </row>
    <row r="38" spans="1:8" s="4" customFormat="1" ht="18" x14ac:dyDescent="0.35">
      <c r="A38" s="54" t="s">
        <v>40</v>
      </c>
      <c r="B38" s="55"/>
      <c r="C38" s="55"/>
      <c r="D38" s="55"/>
      <c r="E38" s="55"/>
      <c r="F38" s="55"/>
      <c r="G38" s="56"/>
      <c r="H38" s="31">
        <f>DSUM('Δαπάνες ανάπτυξης ικανοτήτων'!$A$10:$E$30,"Αιτούμενο ποσό",'Κατηγορίες Δαπανών'!H7:H8)</f>
        <v>0</v>
      </c>
    </row>
    <row r="39" spans="1:8" s="4" customFormat="1" ht="18" x14ac:dyDescent="0.35">
      <c r="A39" s="54" t="s">
        <v>52</v>
      </c>
      <c r="B39" s="55"/>
      <c r="C39" s="55"/>
      <c r="D39" s="55"/>
      <c r="E39" s="55"/>
      <c r="F39" s="55"/>
      <c r="G39" s="56"/>
      <c r="H39" s="31">
        <f>DSUM('Δαπάνες ανάπτυξης ικανοτήτων'!$A$10:$E$30,"Αιτούμενο ποσό",'Κατηγορίες Δαπανών'!H9:H10)</f>
        <v>0</v>
      </c>
    </row>
    <row r="40" spans="1:8" s="4" customFormat="1" ht="18" x14ac:dyDescent="0.35">
      <c r="A40" s="12"/>
      <c r="B40" s="12"/>
      <c r="C40" s="12"/>
      <c r="D40" s="12"/>
      <c r="E40" s="12"/>
      <c r="F40" s="51" t="s">
        <v>18</v>
      </c>
      <c r="G40" s="53"/>
      <c r="H40" s="33">
        <f>SUM(H36:H39)</f>
        <v>0</v>
      </c>
    </row>
    <row r="41" spans="1:8" s="4" customFormat="1" ht="8.4" customHeight="1" x14ac:dyDescent="0.35">
      <c r="A41" s="12"/>
      <c r="B41" s="12"/>
      <c r="C41" s="12"/>
      <c r="D41" s="12"/>
      <c r="E41" s="12"/>
      <c r="F41" s="8"/>
      <c r="G41" s="8"/>
      <c r="H41" s="8"/>
    </row>
    <row r="42" spans="1:8" s="4" customFormat="1" ht="18" x14ac:dyDescent="0.3">
      <c r="A42" s="47" t="s">
        <v>55</v>
      </c>
      <c r="B42" s="48"/>
      <c r="C42" s="48"/>
      <c r="D42" s="48"/>
      <c r="E42" s="48"/>
      <c r="F42" s="48"/>
      <c r="G42" s="48"/>
      <c r="H42" s="33">
        <f>+C16</f>
        <v>0</v>
      </c>
    </row>
    <row r="43" spans="1:8" s="4" customFormat="1" ht="12.75" customHeight="1" x14ac:dyDescent="0.35">
      <c r="A43" s="12"/>
      <c r="B43" s="12"/>
      <c r="C43" s="12"/>
      <c r="D43" s="12"/>
      <c r="E43" s="12"/>
      <c r="F43" s="8"/>
      <c r="G43" s="8"/>
      <c r="H43" s="8"/>
    </row>
    <row r="44" spans="1:8" s="4" customFormat="1" ht="25.8" x14ac:dyDescent="0.3">
      <c r="A44" s="71" t="s">
        <v>50</v>
      </c>
      <c r="B44" s="72"/>
      <c r="C44" s="72"/>
      <c r="D44" s="72"/>
      <c r="E44" s="72"/>
      <c r="F44" s="72"/>
      <c r="G44" s="72"/>
      <c r="H44" s="73"/>
    </row>
    <row r="45" spans="1:8" s="4" customFormat="1" x14ac:dyDescent="0.3"/>
    <row r="46" spans="1:8" s="4" customFormat="1" ht="18" x14ac:dyDescent="0.3">
      <c r="A46" s="51" t="s">
        <v>8</v>
      </c>
      <c r="B46" s="52"/>
      <c r="C46" s="52"/>
      <c r="D46" s="52"/>
      <c r="E46" s="52"/>
      <c r="F46" s="52"/>
      <c r="G46" s="53"/>
      <c r="H46" s="13" t="s">
        <v>25</v>
      </c>
    </row>
    <row r="47" spans="1:8" s="4" customFormat="1" ht="18" x14ac:dyDescent="0.35">
      <c r="A47" s="54" t="s">
        <v>38</v>
      </c>
      <c r="B47" s="55"/>
      <c r="C47" s="55"/>
      <c r="D47" s="55"/>
      <c r="E47" s="55"/>
      <c r="F47" s="55"/>
      <c r="G47" s="56"/>
      <c r="H47" s="31">
        <f>+H27+H36</f>
        <v>0</v>
      </c>
    </row>
    <row r="48" spans="1:8" s="4" customFormat="1" ht="18" x14ac:dyDescent="0.35">
      <c r="A48" s="54" t="s">
        <v>39</v>
      </c>
      <c r="B48" s="55"/>
      <c r="C48" s="55"/>
      <c r="D48" s="55"/>
      <c r="E48" s="55"/>
      <c r="F48" s="55"/>
      <c r="G48" s="56"/>
      <c r="H48" s="31">
        <f>+H28+H37</f>
        <v>0</v>
      </c>
    </row>
    <row r="49" spans="1:8" s="4" customFormat="1" ht="18" x14ac:dyDescent="0.35">
      <c r="A49" s="54" t="s">
        <v>40</v>
      </c>
      <c r="B49" s="55"/>
      <c r="C49" s="55"/>
      <c r="D49" s="55"/>
      <c r="E49" s="55"/>
      <c r="F49" s="55"/>
      <c r="G49" s="56"/>
      <c r="H49" s="31">
        <f>+H29+H38</f>
        <v>0</v>
      </c>
    </row>
    <row r="50" spans="1:8" s="4" customFormat="1" ht="18" x14ac:dyDescent="0.35">
      <c r="A50" s="54" t="s">
        <v>52</v>
      </c>
      <c r="B50" s="55"/>
      <c r="C50" s="55"/>
      <c r="D50" s="55"/>
      <c r="E50" s="55"/>
      <c r="F50" s="55"/>
      <c r="G50" s="56"/>
      <c r="H50" s="31">
        <f>+H30+H39</f>
        <v>0</v>
      </c>
    </row>
    <row r="51" spans="1:8" s="4" customFormat="1" ht="18" x14ac:dyDescent="0.35">
      <c r="A51" s="54" t="s">
        <v>54</v>
      </c>
      <c r="B51" s="55"/>
      <c r="C51" s="55"/>
      <c r="D51" s="55"/>
      <c r="E51" s="55"/>
      <c r="F51" s="55"/>
      <c r="G51" s="56"/>
      <c r="H51" s="31">
        <f>+C16</f>
        <v>0</v>
      </c>
    </row>
    <row r="52" spans="1:8" s="4" customFormat="1" ht="18" x14ac:dyDescent="0.35">
      <c r="A52" s="12"/>
      <c r="B52" s="12"/>
      <c r="C52" s="12"/>
      <c r="D52" s="12"/>
      <c r="E52" s="12"/>
      <c r="F52" s="51" t="s">
        <v>18</v>
      </c>
      <c r="G52" s="53"/>
      <c r="H52" s="33">
        <f>SUM(H47:H51)</f>
        <v>0</v>
      </c>
    </row>
    <row r="53" spans="1:8" s="4" customFormat="1" ht="7.2" customHeight="1" x14ac:dyDescent="0.35">
      <c r="A53" s="12"/>
      <c r="B53" s="12"/>
      <c r="C53" s="12"/>
      <c r="D53" s="12"/>
      <c r="E53" s="12"/>
      <c r="F53" s="8"/>
      <c r="G53" s="8"/>
      <c r="H53" s="8"/>
    </row>
    <row r="54" spans="1:8" s="4" customFormat="1" ht="6" customHeight="1" x14ac:dyDescent="0.3">
      <c r="C54" s="8"/>
      <c r="D54" s="8"/>
      <c r="E54" s="8"/>
      <c r="F54" s="8"/>
      <c r="G54" s="8"/>
      <c r="H54" s="8"/>
    </row>
    <row r="55" spans="1:8" s="4" customFormat="1" x14ac:dyDescent="0.3">
      <c r="A55" s="70" t="s">
        <v>9</v>
      </c>
      <c r="B55" s="70"/>
      <c r="C55" s="8"/>
      <c r="D55" s="8"/>
      <c r="E55" s="8"/>
      <c r="F55" s="8"/>
      <c r="G55" s="8"/>
      <c r="H55" s="8"/>
    </row>
    <row r="56" spans="1:8" s="4" customFormat="1" x14ac:dyDescent="0.3">
      <c r="A56" s="69" t="s">
        <v>12</v>
      </c>
      <c r="B56" s="69"/>
      <c r="C56" s="8"/>
      <c r="D56" s="8"/>
      <c r="E56" s="8"/>
      <c r="F56" s="8"/>
      <c r="G56" s="8"/>
      <c r="H56" s="8"/>
    </row>
    <row r="57" spans="1:8" s="4" customFormat="1" x14ac:dyDescent="0.3">
      <c r="A57" s="68"/>
      <c r="B57" s="68"/>
      <c r="C57" s="8"/>
      <c r="D57" s="8"/>
      <c r="E57" s="8"/>
      <c r="F57" s="8"/>
      <c r="G57" s="8"/>
      <c r="H57" s="8"/>
    </row>
    <row r="58" spans="1:8" s="4" customFormat="1" ht="8.4" customHeight="1" x14ac:dyDescent="0.3">
      <c r="C58" s="8"/>
      <c r="D58" s="8"/>
      <c r="E58" s="8"/>
      <c r="F58" s="8"/>
      <c r="G58" s="8"/>
      <c r="H58" s="8"/>
    </row>
    <row r="59" spans="1:8" s="4" customFormat="1" x14ac:dyDescent="0.3">
      <c r="A59" s="68"/>
      <c r="B59" s="68"/>
      <c r="C59" s="8"/>
      <c r="D59" s="8"/>
      <c r="E59" s="8"/>
      <c r="F59" s="8"/>
      <c r="G59" s="8"/>
      <c r="H59" s="8"/>
    </row>
    <row r="60" spans="1:8" s="4" customFormat="1" x14ac:dyDescent="0.3">
      <c r="A60" s="68"/>
      <c r="B60" s="68"/>
      <c r="C60" s="8"/>
      <c r="D60" s="8"/>
      <c r="E60" s="8"/>
      <c r="F60" s="8"/>
      <c r="G60" s="8"/>
      <c r="H60" s="8"/>
    </row>
    <row r="61" spans="1:8" s="4" customFormat="1" x14ac:dyDescent="0.3">
      <c r="A61" s="68"/>
      <c r="B61" s="68"/>
      <c r="C61" s="8"/>
      <c r="D61" s="8"/>
      <c r="E61" s="8"/>
      <c r="F61" s="8"/>
      <c r="G61" s="8"/>
      <c r="H61" s="8"/>
    </row>
    <row r="62" spans="1:8" s="4" customFormat="1" x14ac:dyDescent="0.3">
      <c r="A62" s="68"/>
      <c r="B62" s="68"/>
      <c r="C62" s="8"/>
      <c r="D62" s="8"/>
      <c r="E62" s="8"/>
      <c r="F62" s="8"/>
      <c r="G62" s="8"/>
      <c r="H62" s="8"/>
    </row>
    <row r="63" spans="1:8" s="4" customFormat="1" x14ac:dyDescent="0.3">
      <c r="A63" s="68"/>
      <c r="B63" s="68"/>
      <c r="C63" s="8"/>
      <c r="D63" s="8"/>
      <c r="E63" s="8"/>
      <c r="F63" s="8"/>
      <c r="G63" s="8"/>
      <c r="H63" s="8"/>
    </row>
    <row r="64" spans="1:8" s="4" customFormat="1" x14ac:dyDescent="0.3">
      <c r="A64" s="69" t="s">
        <v>7</v>
      </c>
      <c r="B64" s="69"/>
      <c r="C64" s="8"/>
      <c r="D64" s="8"/>
      <c r="E64" s="8"/>
      <c r="F64" s="8"/>
      <c r="G64" s="8"/>
      <c r="H64" s="8"/>
    </row>
    <row r="65" spans="1:8" s="4" customFormat="1" ht="9" customHeight="1" x14ac:dyDescent="0.3"/>
    <row r="66" spans="1:8" s="4" customFormat="1" x14ac:dyDescent="0.3">
      <c r="A66" s="34" t="s">
        <v>34</v>
      </c>
    </row>
    <row r="67" spans="1:8" s="4" customFormat="1" x14ac:dyDescent="0.3">
      <c r="A67" s="39" t="s">
        <v>28</v>
      </c>
    </row>
    <row r="68" spans="1:8" s="4" customFormat="1" x14ac:dyDescent="0.3">
      <c r="A68" s="32" t="s">
        <v>51</v>
      </c>
      <c r="C68" s="32" t="s">
        <v>31</v>
      </c>
    </row>
    <row r="69" spans="1:8" s="4" customFormat="1" x14ac:dyDescent="0.3">
      <c r="A69" s="32" t="s">
        <v>29</v>
      </c>
      <c r="C69" s="32" t="s">
        <v>32</v>
      </c>
    </row>
    <row r="70" spans="1:8" s="4" customFormat="1" x14ac:dyDescent="0.3">
      <c r="A70" s="32" t="s">
        <v>30</v>
      </c>
      <c r="C70" s="32" t="s">
        <v>33</v>
      </c>
    </row>
    <row r="71" spans="1:8" s="4" customFormat="1" x14ac:dyDescent="0.3"/>
    <row r="72" spans="1:8" x14ac:dyDescent="0.3">
      <c r="A72" s="4"/>
      <c r="B72" s="4"/>
      <c r="C72" s="4"/>
      <c r="D72" s="4"/>
      <c r="E72" s="4"/>
      <c r="F72" s="4"/>
      <c r="G72" s="4"/>
      <c r="H72" s="4"/>
    </row>
  </sheetData>
  <sheetProtection algorithmName="SHA-512" hashValue="UNIEQDIz7rT0gYkg/uZPgEdbe3hM8Ng+lPNdVzwVhid11xL+IaEBlasxmLfZ8EInTqsZCO8b/hRZ/2M8YlF5EQ==" saltValue="IwDtKuUHqIKnYVbGL3hsNA==" spinCount="100000" sheet="1" selectLockedCells="1"/>
  <mergeCells count="39">
    <mergeCell ref="A49:G49"/>
    <mergeCell ref="A50:G50"/>
    <mergeCell ref="F52:G52"/>
    <mergeCell ref="A44:H44"/>
    <mergeCell ref="A46:G46"/>
    <mergeCell ref="A47:G47"/>
    <mergeCell ref="A48:G48"/>
    <mergeCell ref="A51:G51"/>
    <mergeCell ref="A28:G28"/>
    <mergeCell ref="A29:G29"/>
    <mergeCell ref="A30:G30"/>
    <mergeCell ref="F31:G31"/>
    <mergeCell ref="F40:G40"/>
    <mergeCell ref="A35:G35"/>
    <mergeCell ref="A36:G36"/>
    <mergeCell ref="A37:G37"/>
    <mergeCell ref="A38:G38"/>
    <mergeCell ref="A39:G39"/>
    <mergeCell ref="A59:B63"/>
    <mergeCell ref="A64:B64"/>
    <mergeCell ref="A57:B57"/>
    <mergeCell ref="A56:B56"/>
    <mergeCell ref="A55:B55"/>
    <mergeCell ref="A42:G42"/>
    <mergeCell ref="B2:H2"/>
    <mergeCell ref="A14:B14"/>
    <mergeCell ref="A15:B15"/>
    <mergeCell ref="A26:G26"/>
    <mergeCell ref="A27:G27"/>
    <mergeCell ref="A11:H11"/>
    <mergeCell ref="A4:H4"/>
    <mergeCell ref="B5:H5"/>
    <mergeCell ref="B7:H7"/>
    <mergeCell ref="A19:H20"/>
    <mergeCell ref="A22:H22"/>
    <mergeCell ref="A24:H24"/>
    <mergeCell ref="A33:H33"/>
    <mergeCell ref="F14:H15"/>
    <mergeCell ref="A18:H18"/>
  </mergeCells>
  <conditionalFormatting sqref="A18">
    <cfRule type="expression" dxfId="7" priority="1">
      <formula>$A$18="Μήνυμα Λάθους:"</formula>
    </cfRule>
  </conditionalFormatting>
  <conditionalFormatting sqref="C70">
    <cfRule type="expression" dxfId="6" priority="6">
      <formula>"IF($A$37=ΔΕΝ ΥΠΑΡΧΕΙ ΣΥΜΦΩΝΙΑ ΜΕ ΤΟ ΦΥΛΛΟ """"ΟΙΚΟΝΟΜΙΚΗ ΥΛΟΠΟΙΗΣΗ"</formula>
    </cfRule>
  </conditionalFormatting>
  <conditionalFormatting sqref="F14:H15">
    <cfRule type="expression" dxfId="5" priority="2">
      <formula>$F$14="ΕΛΕΓΞΤΕ ΜΗΝΥΜΑ ΛΑΘΟΥΣ"</formula>
    </cfRule>
  </conditionalFormatting>
  <printOptions horizontalCentered="1"/>
  <pageMargins left="0.43307086614173229" right="0.44" top="0.39" bottom="0.47" header="0.31496062992125984" footer="0.31496062992125984"/>
  <pageSetup paperSize="9" scale="69" orientation="portrait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showGridLines="0" view="pageBreakPreview" zoomScale="85" zoomScaleNormal="115" zoomScaleSheetLayoutView="85" workbookViewId="0">
      <selection activeCell="B13" sqref="B13"/>
    </sheetView>
  </sheetViews>
  <sheetFormatPr defaultColWidth="9.109375" defaultRowHeight="14.4" x14ac:dyDescent="0.3"/>
  <cols>
    <col min="1" max="1" width="6.44140625" style="5" customWidth="1"/>
    <col min="2" max="2" width="37.109375" style="5" customWidth="1"/>
    <col min="3" max="3" width="13.44140625" style="5" customWidth="1"/>
    <col min="4" max="4" width="85.44140625" style="5" customWidth="1"/>
    <col min="5" max="5" width="22.6640625" style="5" customWidth="1"/>
    <col min="6" max="16384" width="9.109375" style="1"/>
  </cols>
  <sheetData>
    <row r="1" spans="1:7" ht="31.2" x14ac:dyDescent="0.3">
      <c r="A1" s="82" t="s">
        <v>26</v>
      </c>
      <c r="B1" s="83"/>
      <c r="C1" s="83"/>
      <c r="D1" s="83"/>
      <c r="E1" s="83"/>
    </row>
    <row r="2" spans="1:7" ht="5.25" customHeight="1" x14ac:dyDescent="0.3">
      <c r="A2" s="86"/>
      <c r="B2" s="86"/>
      <c r="C2" s="86"/>
      <c r="D2" s="86"/>
      <c r="E2" s="1"/>
    </row>
    <row r="3" spans="1:7" ht="16.5" customHeight="1" x14ac:dyDescent="0.3">
      <c r="A3" s="87" t="s">
        <v>36</v>
      </c>
      <c r="B3" s="87"/>
      <c r="C3" s="84" t="str">
        <f>IF('Στοιχεία Έργου'!B5="","ΠΑΡΑΚΑΛΟΥΜΕ ΣΥΜΠΛΗΡΩΣΤΕ ΤΑ ΣΤΟΙΧΕΙΑ ΣΤΗΝ ΣΕΛΙΔΑ ΣΤΟΙΧΕΙΑ ΕΡΓΟΥ",'Στοιχεία Έργου'!B5)</f>
        <v>ΠΑΡΑΚΑΛΟΥΜΕ ΣΥΜΠΛΗΡΩΣΤΕ ΤΑ ΣΤΟΙΧΕΙΑ ΣΤΗΝ ΣΕΛΙΔΑ ΣΤΟΙΧΕΙΑ ΕΡΓΟΥ</v>
      </c>
      <c r="D3" s="85"/>
      <c r="E3" s="85"/>
    </row>
    <row r="4" spans="1:7" ht="33.75" customHeight="1" x14ac:dyDescent="0.3">
      <c r="A4" s="76" t="s">
        <v>35</v>
      </c>
      <c r="B4" s="76"/>
      <c r="C4" s="84" t="str">
        <f>IF('Στοιχεία Έργου'!B7="","ΠΑΡΑΚΑΛΟΥΜΕ ΣΥΜΠΛΗΡΩΣΤΕ ΤΑ ΣΤΟΙΧΕΙΑ ΣΤΗΝ ΣΕΛΙΔΑ ΣΤΟΙΧΕΙΑ ΕΡΓΟΥ",'Στοιχεία Έργου'!B7)</f>
        <v>ΠΑΡΑΚΑΛΟΥΜΕ ΣΥΜΠΛΗΡΩΣΤΕ ΤΑ ΣΤΟΙΧΕΙΑ ΣΤΗΝ ΣΕΛΙΔΑ ΣΤΟΙΧΕΙΑ ΕΡΓΟΥ</v>
      </c>
      <c r="D4" s="85"/>
      <c r="E4" s="85"/>
    </row>
    <row r="5" spans="1:7" ht="16.5" customHeight="1" x14ac:dyDescent="0.3">
      <c r="A5" s="76" t="s">
        <v>23</v>
      </c>
      <c r="B5" s="77"/>
      <c r="C5" s="30"/>
      <c r="D5" s="1"/>
      <c r="E5" s="1"/>
    </row>
    <row r="6" spans="1:7" ht="16.5" customHeight="1" x14ac:dyDescent="0.3">
      <c r="A6" s="76"/>
      <c r="B6" s="77"/>
      <c r="C6" s="30" t="str">
        <f>IF('Στοιχεία Έργου'!F9="","",'Στοιχεία Έργου'!F9)</f>
        <v/>
      </c>
      <c r="D6" s="22"/>
      <c r="E6" s="22"/>
      <c r="F6" s="22"/>
      <c r="G6" s="22"/>
    </row>
    <row r="7" spans="1:7" ht="5.25" customHeight="1" x14ac:dyDescent="0.3">
      <c r="A7" s="86"/>
      <c r="B7" s="86"/>
      <c r="C7" s="86"/>
      <c r="D7" s="86"/>
      <c r="E7" s="1"/>
    </row>
    <row r="8" spans="1:7" ht="20.25" customHeight="1" x14ac:dyDescent="0.3">
      <c r="A8" s="78" t="s">
        <v>41</v>
      </c>
      <c r="B8" s="79"/>
      <c r="C8" s="79"/>
      <c r="D8" s="79"/>
      <c r="E8" s="79"/>
    </row>
    <row r="9" spans="1:7" ht="5.25" customHeight="1" x14ac:dyDescent="0.3">
      <c r="A9" s="6"/>
      <c r="B9" s="6"/>
      <c r="C9" s="6"/>
      <c r="D9" s="6"/>
      <c r="E9" s="7"/>
    </row>
    <row r="10" spans="1:7" ht="54.75" customHeight="1" x14ac:dyDescent="0.3">
      <c r="A10" s="13" t="s">
        <v>0</v>
      </c>
      <c r="B10" s="13" t="s">
        <v>8</v>
      </c>
      <c r="C10" s="3" t="s">
        <v>24</v>
      </c>
      <c r="D10" s="13" t="s">
        <v>37</v>
      </c>
      <c r="E10" s="13" t="s">
        <v>25</v>
      </c>
    </row>
    <row r="11" spans="1:7" s="4" customFormat="1" ht="43.2" customHeight="1" x14ac:dyDescent="0.3">
      <c r="A11" s="23">
        <v>1</v>
      </c>
      <c r="B11" s="24" t="s">
        <v>38</v>
      </c>
      <c r="C11" s="25" t="str">
        <f>IF(B11="","",VLOOKUP(B11,'Κατηγορίες Δαπανών'!$A$2:$B$7,2))</f>
        <v>01</v>
      </c>
      <c r="D11" s="26"/>
      <c r="E11" s="28"/>
    </row>
    <row r="12" spans="1:7" s="4" customFormat="1" ht="43.2" customHeight="1" x14ac:dyDescent="0.3">
      <c r="A12" s="23">
        <v>2</v>
      </c>
      <c r="B12" s="24" t="s">
        <v>39</v>
      </c>
      <c r="C12" s="25" t="str">
        <f>IF(B12="","",VLOOKUP(B12,'Κατηγορίες Δαπανών'!$A$2:$B$7,2))</f>
        <v>02</v>
      </c>
      <c r="D12" s="26"/>
      <c r="E12" s="28"/>
    </row>
    <row r="13" spans="1:7" s="4" customFormat="1" ht="43.2" customHeight="1" x14ac:dyDescent="0.3">
      <c r="A13" s="23">
        <v>3</v>
      </c>
      <c r="B13" s="24"/>
      <c r="C13" s="25" t="str">
        <f>IF(B13="","",VLOOKUP(B13,'Κατηγορίες Δαπανών'!$A$2:$B$7,2))</f>
        <v/>
      </c>
      <c r="D13" s="26"/>
      <c r="E13" s="28"/>
    </row>
    <row r="14" spans="1:7" s="4" customFormat="1" ht="43.2" customHeight="1" x14ac:dyDescent="0.3">
      <c r="A14" s="23">
        <v>4</v>
      </c>
      <c r="B14" s="24"/>
      <c r="C14" s="25" t="str">
        <f>IF(B14="","",VLOOKUP(B14,'Κατηγορίες Δαπανών'!$A$2:$B$7,2))</f>
        <v/>
      </c>
      <c r="D14" s="26"/>
      <c r="E14" s="28"/>
    </row>
    <row r="15" spans="1:7" s="4" customFormat="1" ht="43.2" customHeight="1" x14ac:dyDescent="0.3">
      <c r="A15" s="23">
        <v>5</v>
      </c>
      <c r="B15" s="24"/>
      <c r="C15" s="25" t="str">
        <f>IF(B15="","",VLOOKUP(B15,'Κατηγορίες Δαπανών'!$A$2:$B$7,2))</f>
        <v/>
      </c>
      <c r="D15" s="26"/>
      <c r="E15" s="28"/>
    </row>
    <row r="16" spans="1:7" s="4" customFormat="1" ht="43.2" customHeight="1" x14ac:dyDescent="0.3">
      <c r="A16" s="23">
        <v>6</v>
      </c>
      <c r="B16" s="24"/>
      <c r="C16" s="25" t="str">
        <f>IF(B16="","",VLOOKUP(B16,'Κατηγορίες Δαπανών'!$A$2:$B$7,2))</f>
        <v/>
      </c>
      <c r="D16" s="26"/>
      <c r="E16" s="28"/>
    </row>
    <row r="17" spans="1:5" s="4" customFormat="1" ht="43.2" customHeight="1" x14ac:dyDescent="0.3">
      <c r="A17" s="23">
        <v>7</v>
      </c>
      <c r="B17" s="24"/>
      <c r="C17" s="25" t="str">
        <f>IF(B17="","",VLOOKUP(B17,'Κατηγορίες Δαπανών'!$A$2:$B$7,2))</f>
        <v/>
      </c>
      <c r="D17" s="26"/>
      <c r="E17" s="28"/>
    </row>
    <row r="18" spans="1:5" s="4" customFormat="1" ht="43.2" customHeight="1" x14ac:dyDescent="0.3">
      <c r="A18" s="23">
        <v>8</v>
      </c>
      <c r="B18" s="24"/>
      <c r="C18" s="25" t="str">
        <f>IF(B18="","",VLOOKUP(B18,'Κατηγορίες Δαπανών'!$A$2:$B$7,2))</f>
        <v/>
      </c>
      <c r="D18" s="26"/>
      <c r="E18" s="28"/>
    </row>
    <row r="19" spans="1:5" s="4" customFormat="1" ht="43.2" customHeight="1" x14ac:dyDescent="0.3">
      <c r="A19" s="23">
        <v>9</v>
      </c>
      <c r="B19" s="24"/>
      <c r="C19" s="25" t="str">
        <f>IF(B19="","",VLOOKUP(B19,'Κατηγορίες Δαπανών'!$A$2:$B$7,2))</f>
        <v/>
      </c>
      <c r="D19" s="26"/>
      <c r="E19" s="28"/>
    </row>
    <row r="20" spans="1:5" s="4" customFormat="1" ht="43.2" customHeight="1" x14ac:dyDescent="0.3">
      <c r="A20" s="23">
        <v>10</v>
      </c>
      <c r="B20" s="24"/>
      <c r="C20" s="25" t="str">
        <f>IF(B20="","",VLOOKUP(B20,'Κατηγορίες Δαπανών'!$A$2:$B$7,2))</f>
        <v/>
      </c>
      <c r="D20" s="26"/>
      <c r="E20" s="28"/>
    </row>
    <row r="21" spans="1:5" s="4" customFormat="1" ht="43.2" customHeight="1" x14ac:dyDescent="0.3">
      <c r="A21" s="23">
        <v>11</v>
      </c>
      <c r="B21" s="24"/>
      <c r="C21" s="25" t="str">
        <f>IF(B21="","",VLOOKUP(B21,'Κατηγορίες Δαπανών'!$A$2:$B$7,2))</f>
        <v/>
      </c>
      <c r="D21" s="26"/>
      <c r="E21" s="28"/>
    </row>
    <row r="22" spans="1:5" s="4" customFormat="1" ht="43.2" customHeight="1" x14ac:dyDescent="0.3">
      <c r="A22" s="23">
        <v>12</v>
      </c>
      <c r="B22" s="24"/>
      <c r="C22" s="25" t="str">
        <f>IF(B22="","",VLOOKUP(B22,'Κατηγορίες Δαπανών'!$A$2:$B$7,2))</f>
        <v/>
      </c>
      <c r="D22" s="26"/>
      <c r="E22" s="28"/>
    </row>
    <row r="23" spans="1:5" s="4" customFormat="1" ht="43.2" customHeight="1" x14ac:dyDescent="0.3">
      <c r="A23" s="23">
        <v>13</v>
      </c>
      <c r="B23" s="24"/>
      <c r="C23" s="25" t="str">
        <f>IF(B23="","",VLOOKUP(B23,'Κατηγορίες Δαπανών'!$A$2:$B$7,2))</f>
        <v/>
      </c>
      <c r="D23" s="26"/>
      <c r="E23" s="28"/>
    </row>
    <row r="24" spans="1:5" s="4" customFormat="1" ht="43.2" customHeight="1" x14ac:dyDescent="0.3">
      <c r="A24" s="23">
        <v>14</v>
      </c>
      <c r="B24" s="24"/>
      <c r="C24" s="25" t="str">
        <f>IF(B24="","",VLOOKUP(B24,'Κατηγορίες Δαπανών'!$A$2:$B$7,2))</f>
        <v/>
      </c>
      <c r="D24" s="26"/>
      <c r="E24" s="28"/>
    </row>
    <row r="25" spans="1:5" s="4" customFormat="1" ht="43.2" customHeight="1" x14ac:dyDescent="0.3">
      <c r="A25" s="23">
        <v>15</v>
      </c>
      <c r="B25" s="24"/>
      <c r="C25" s="25" t="str">
        <f>IF(B25="","",VLOOKUP(B25,'Κατηγορίες Δαπανών'!$A$2:$B$7,2))</f>
        <v/>
      </c>
      <c r="D25" s="26"/>
      <c r="E25" s="28"/>
    </row>
    <row r="26" spans="1:5" s="4" customFormat="1" ht="43.2" customHeight="1" x14ac:dyDescent="0.3">
      <c r="A26" s="23">
        <v>16</v>
      </c>
      <c r="B26" s="24"/>
      <c r="C26" s="25" t="str">
        <f>IF(B26="","",VLOOKUP(B26,'Κατηγορίες Δαπανών'!$A$2:$B$7,2))</f>
        <v/>
      </c>
      <c r="D26" s="26"/>
      <c r="E26" s="28"/>
    </row>
    <row r="27" spans="1:5" s="4" customFormat="1" ht="43.2" customHeight="1" x14ac:dyDescent="0.3">
      <c r="A27" s="23">
        <v>17</v>
      </c>
      <c r="B27" s="24"/>
      <c r="C27" s="25" t="str">
        <f>IF(B27="","",VLOOKUP(B27,'Κατηγορίες Δαπανών'!$A$2:$B$7,2))</f>
        <v/>
      </c>
      <c r="D27" s="26"/>
      <c r="E27" s="28"/>
    </row>
    <row r="28" spans="1:5" s="4" customFormat="1" ht="43.2" customHeight="1" x14ac:dyDescent="0.3">
      <c r="A28" s="23">
        <v>18</v>
      </c>
      <c r="B28" s="24"/>
      <c r="C28" s="25" t="str">
        <f>IF(B28="","",VLOOKUP(B28,'Κατηγορίες Δαπανών'!$A$2:$B$7,2))</f>
        <v/>
      </c>
      <c r="D28" s="26"/>
      <c r="E28" s="28"/>
    </row>
    <row r="29" spans="1:5" s="4" customFormat="1" ht="43.2" customHeight="1" x14ac:dyDescent="0.3">
      <c r="A29" s="23">
        <v>19</v>
      </c>
      <c r="B29" s="24"/>
      <c r="C29" s="25" t="str">
        <f>IF(B29="","",VLOOKUP(B29,'Κατηγορίες Δαπανών'!$A$2:$B$7,2))</f>
        <v/>
      </c>
      <c r="D29" s="26"/>
      <c r="E29" s="28"/>
    </row>
    <row r="30" spans="1:5" s="4" customFormat="1" ht="43.2" customHeight="1" x14ac:dyDescent="0.3">
      <c r="A30" s="23">
        <v>20</v>
      </c>
      <c r="B30" s="24"/>
      <c r="C30" s="25" t="str">
        <f>IF(B30="","",VLOOKUP(B30,'Κατηγορίες Δαπανών'!$A$2:$B$7,2))</f>
        <v/>
      </c>
      <c r="D30" s="26"/>
      <c r="E30" s="28"/>
    </row>
    <row r="31" spans="1:5" s="4" customFormat="1" ht="23.25" customHeight="1" x14ac:dyDescent="0.3">
      <c r="A31" s="74" t="s">
        <v>27</v>
      </c>
      <c r="B31" s="75"/>
      <c r="C31" s="75"/>
      <c r="D31" s="75"/>
      <c r="E31" s="27">
        <f>SUM(E11:E30)</f>
        <v>0</v>
      </c>
    </row>
    <row r="32" spans="1:5" s="4" customFormat="1" x14ac:dyDescent="0.3">
      <c r="A32" s="9"/>
      <c r="B32" s="15"/>
      <c r="C32" s="15"/>
      <c r="D32" s="15"/>
      <c r="E32" s="15"/>
    </row>
    <row r="33" spans="1:5" x14ac:dyDescent="0.3">
      <c r="A33" s="8"/>
      <c r="B33" s="45"/>
      <c r="C33" s="45"/>
      <c r="D33" s="29"/>
      <c r="E33" s="29"/>
    </row>
    <row r="34" spans="1:5" x14ac:dyDescent="0.3">
      <c r="A34" s="8"/>
      <c r="B34" s="45"/>
      <c r="C34" s="45"/>
      <c r="D34" s="29"/>
      <c r="E34" s="29"/>
    </row>
    <row r="35" spans="1:5" ht="19.5" customHeight="1" x14ac:dyDescent="0.3">
      <c r="A35" s="8"/>
      <c r="B35" s="45"/>
      <c r="C35" s="45"/>
      <c r="D35" s="80" t="str">
        <f>IF(E31&gt;6250,"ΥΠΕΡΒΑΣΗ ΕΠΙΤΡΕΠΟΜΕΝΟΥ ΠΟΣΟΥ",IF(E31&gt;10000-'Στοιχεία Έργου'!C15-'Στοιχεία Έργου'!C16," ΥΠΕΡΒΑΣΗ ΕΠΙΤΡΕΠΟΜΕΝΟΥ ΠΟΣΟΥ ΚΑΤΑ",""))</f>
        <v/>
      </c>
      <c r="E35" s="81" t="str">
        <f>IF(D35=" ΥΠΕΡΒΑΣΗ ΕΠΙΤΡΕΠΟΜΕΝΟΥ ΠΟΣΟΥ ΚΑΤΑ",-E31-750+10000,"")</f>
        <v/>
      </c>
    </row>
    <row r="36" spans="1:5" x14ac:dyDescent="0.3">
      <c r="A36" s="8"/>
      <c r="B36" s="45"/>
      <c r="C36" s="45"/>
      <c r="D36" s="80"/>
      <c r="E36" s="81"/>
    </row>
    <row r="37" spans="1:5" ht="25.5" customHeight="1" x14ac:dyDescent="0.3">
      <c r="A37" s="8"/>
      <c r="B37" s="45"/>
      <c r="C37" s="45"/>
      <c r="D37" s="80"/>
      <c r="E37" s="81"/>
    </row>
    <row r="38" spans="1:5" ht="25.5" customHeight="1" x14ac:dyDescent="0.3">
      <c r="A38" s="8"/>
      <c r="B38" s="45"/>
      <c r="C38" s="45"/>
      <c r="D38" s="80"/>
      <c r="E38" s="81"/>
    </row>
    <row r="39" spans="1:5" ht="25.5" customHeight="1" x14ac:dyDescent="0.3">
      <c r="A39" s="8"/>
      <c r="B39" s="45"/>
      <c r="C39" s="45"/>
      <c r="D39" s="80"/>
      <c r="E39" s="81"/>
    </row>
    <row r="40" spans="1:5" x14ac:dyDescent="0.3">
      <c r="A40" s="8"/>
      <c r="B40" s="45"/>
      <c r="C40" s="45"/>
      <c r="D40" s="29"/>
      <c r="E40" s="29"/>
    </row>
    <row r="41" spans="1:5" x14ac:dyDescent="0.3">
      <c r="D41" s="29"/>
      <c r="E41" s="29"/>
    </row>
    <row r="42" spans="1:5" x14ac:dyDescent="0.3">
      <c r="D42" s="29"/>
      <c r="E42" s="29"/>
    </row>
    <row r="43" spans="1:5" x14ac:dyDescent="0.3">
      <c r="D43" s="29"/>
      <c r="E43" s="29"/>
    </row>
    <row r="44" spans="1:5" x14ac:dyDescent="0.3">
      <c r="E44" s="29"/>
    </row>
  </sheetData>
  <sheetProtection algorithmName="SHA-512" hashValue="QWwj2L4ZIFl2G6O4J2GZewnEgbpClkEfBari9q5N9wafa0nBXVLAu0HqMrcBs4rnw02VOUXvhe42lyu5SevZEw==" saltValue="gPyKnQ2KVKSIC/vbX0162Q==" spinCount="100000" sheet="1" selectLockedCells="1"/>
  <mergeCells count="12">
    <mergeCell ref="A1:E1"/>
    <mergeCell ref="C3:E3"/>
    <mergeCell ref="C4:E4"/>
    <mergeCell ref="A2:D2"/>
    <mergeCell ref="A7:D7"/>
    <mergeCell ref="A3:B3"/>
    <mergeCell ref="A4:B4"/>
    <mergeCell ref="A31:D31"/>
    <mergeCell ref="A5:B6"/>
    <mergeCell ref="A8:E8"/>
    <mergeCell ref="D35:D39"/>
    <mergeCell ref="E35:E39"/>
  </mergeCells>
  <conditionalFormatting sqref="D35:D39">
    <cfRule type="expression" dxfId="4" priority="2">
      <formula>$D$35=" ΥΠΕΡΒΑΣΗ ΕΠΙΤΡΕΠΟΜΕΝΟΥ ΠΟΣΟΥ ΚΑΤΑ"</formula>
    </cfRule>
    <cfRule type="expression" dxfId="3" priority="3">
      <formula>$D$35="ΥΠΕΡΒΑΣΗ ΕΠΙΤΡΕΠΟΜΕΝΟΥ ΠΟΣΟΥ"</formula>
    </cfRule>
  </conditionalFormatting>
  <conditionalFormatting sqref="E35:E39">
    <cfRule type="expression" dxfId="2" priority="1">
      <formula>$D$35=" ΥΠΕΡΒΑΣΗ ΕΠΙΤΡΕΠΟΜΕΝΟΥ ΠΟΣΟΥ ΚΑΤΑ"</formula>
    </cfRule>
  </conditionalFormatting>
  <pageMargins left="0.51181102362204722" right="0.43307086614173229" top="0.59055118110236227" bottom="0.55118110236220474" header="0.31496062992125984" footer="0.31496062992125984"/>
  <pageSetup paperSize="9" scale="56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xWindow="170" yWindow="564" count="1">
        <x14:dataValidation type="list" allowBlank="1" showInputMessage="1" showErrorMessage="1" promptTitle="Πληροφορίες/Information:" prompt="Παρακαλώ επιλέξτε από την λίστα_x000a__x000a_Please choose from the list" xr:uid="{00000000-0002-0000-0300-000000000000}">
          <x14:formula1>
            <xm:f>'Κατηγορίες Δαπανών'!$A$2:$A$7</xm:f>
          </x14:formula1>
          <xm:sqref>B11:B30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D9D9-019C-45AB-AA90-DE6148EC2009}">
  <dimension ref="A1:G44"/>
  <sheetViews>
    <sheetView showGridLines="0" view="pageBreakPreview" zoomScale="85" zoomScaleNormal="115" zoomScaleSheetLayoutView="85" workbookViewId="0">
      <selection activeCell="B11" sqref="B11"/>
    </sheetView>
  </sheetViews>
  <sheetFormatPr defaultColWidth="9.109375" defaultRowHeight="14.4" x14ac:dyDescent="0.3"/>
  <cols>
    <col min="1" max="1" width="6.44140625" style="5" customWidth="1"/>
    <col min="2" max="2" width="37.109375" style="5" customWidth="1"/>
    <col min="3" max="3" width="13.44140625" style="5" customWidth="1"/>
    <col min="4" max="4" width="85.6640625" style="5" customWidth="1"/>
    <col min="5" max="5" width="18.44140625" style="5" customWidth="1"/>
    <col min="6" max="16384" width="9.109375" style="1"/>
  </cols>
  <sheetData>
    <row r="1" spans="1:7" ht="31.2" x14ac:dyDescent="0.3">
      <c r="A1" s="82" t="s">
        <v>26</v>
      </c>
      <c r="B1" s="83"/>
      <c r="C1" s="83"/>
      <c r="D1" s="83"/>
      <c r="E1" s="83"/>
    </row>
    <row r="2" spans="1:7" ht="5.25" customHeight="1" x14ac:dyDescent="0.3">
      <c r="A2" s="86"/>
      <c r="B2" s="86"/>
      <c r="C2" s="86"/>
      <c r="D2" s="86"/>
      <c r="E2" s="1"/>
    </row>
    <row r="3" spans="1:7" ht="16.5" customHeight="1" x14ac:dyDescent="0.3">
      <c r="A3" s="87" t="s">
        <v>36</v>
      </c>
      <c r="B3" s="87"/>
      <c r="C3" s="84" t="str">
        <f>IF('Στοιχεία Έργου'!B5="","ΠΑΡΑΚΑΛΟΥΜΕ ΣΥΜΠΛΗΡΩΣΤΕ ΤΑ ΣΤΟΙΧΕΙΑ ΣΤΗΝ ΣΕΛΙΔΑ ΣΤΟΙΧΕΙΑ ΕΡΓΟΥ",'Στοιχεία Έργου'!B5)</f>
        <v>ΠΑΡΑΚΑΛΟΥΜΕ ΣΥΜΠΛΗΡΩΣΤΕ ΤΑ ΣΤΟΙΧΕΙΑ ΣΤΗΝ ΣΕΛΙΔΑ ΣΤΟΙΧΕΙΑ ΕΡΓΟΥ</v>
      </c>
      <c r="D3" s="85"/>
      <c r="E3" s="85"/>
    </row>
    <row r="4" spans="1:7" ht="33.75" customHeight="1" x14ac:dyDescent="0.3">
      <c r="A4" s="76" t="s">
        <v>35</v>
      </c>
      <c r="B4" s="76"/>
      <c r="C4" s="84" t="str">
        <f>IF('Στοιχεία Έργου'!B7="","ΠΑΡΑΚΑΛΟΥΜΕ ΣΥΜΠΛΗΡΩΣΤΕ ΤΑ ΣΤΟΙΧΕΙΑ ΣΤΗΝ ΣΕΛΙΔΑ ΣΤΟΙΧΕΙΑ ΕΡΓΟΥ",'Στοιχεία Έργου'!B7)</f>
        <v>ΠΑΡΑΚΑΛΟΥΜΕ ΣΥΜΠΛΗΡΩΣΤΕ ΤΑ ΣΤΟΙΧΕΙΑ ΣΤΗΝ ΣΕΛΙΔΑ ΣΤΟΙΧΕΙΑ ΕΡΓΟΥ</v>
      </c>
      <c r="D4" s="85"/>
      <c r="E4" s="85"/>
    </row>
    <row r="5" spans="1:7" ht="16.5" customHeight="1" x14ac:dyDescent="0.3">
      <c r="A5" s="76" t="s">
        <v>23</v>
      </c>
      <c r="B5" s="77"/>
      <c r="C5" s="30"/>
      <c r="D5" s="1"/>
      <c r="E5" s="1"/>
    </row>
    <row r="6" spans="1:7" ht="16.5" customHeight="1" x14ac:dyDescent="0.3">
      <c r="A6" s="76"/>
      <c r="B6" s="77"/>
      <c r="C6" s="30" t="str">
        <f>IF('Στοιχεία Έργου'!F9="","",'Στοιχεία Έργου'!F9)</f>
        <v/>
      </c>
      <c r="D6" s="22"/>
      <c r="E6" s="22"/>
      <c r="F6" s="22"/>
      <c r="G6" s="22"/>
    </row>
    <row r="7" spans="1:7" ht="5.25" customHeight="1" x14ac:dyDescent="0.3">
      <c r="A7" s="86"/>
      <c r="B7" s="86"/>
      <c r="C7" s="86"/>
      <c r="D7" s="86"/>
      <c r="E7" s="1"/>
    </row>
    <row r="8" spans="1:7" ht="20.25" customHeight="1" x14ac:dyDescent="0.3">
      <c r="A8" s="78" t="s">
        <v>57</v>
      </c>
      <c r="B8" s="79"/>
      <c r="C8" s="79"/>
      <c r="D8" s="79"/>
      <c r="E8" s="79"/>
    </row>
    <row r="9" spans="1:7" ht="5.25" customHeight="1" x14ac:dyDescent="0.3">
      <c r="A9" s="6"/>
      <c r="B9" s="6"/>
      <c r="C9" s="6"/>
      <c r="D9" s="6"/>
      <c r="E9" s="7"/>
    </row>
    <row r="10" spans="1:7" ht="54.75" customHeight="1" x14ac:dyDescent="0.3">
      <c r="A10" s="13" t="s">
        <v>0</v>
      </c>
      <c r="B10" s="13" t="s">
        <v>8</v>
      </c>
      <c r="C10" s="3" t="s">
        <v>24</v>
      </c>
      <c r="D10" s="13" t="s">
        <v>37</v>
      </c>
      <c r="E10" s="13" t="s">
        <v>25</v>
      </c>
    </row>
    <row r="11" spans="1:7" s="4" customFormat="1" ht="44.4" customHeight="1" x14ac:dyDescent="0.3">
      <c r="A11" s="23">
        <v>1</v>
      </c>
      <c r="B11" s="24"/>
      <c r="C11" s="25" t="str">
        <f>IF(B11="","",VLOOKUP(B11,'Κατηγορίες Δαπανών'!$A$2:$B$7,2))</f>
        <v/>
      </c>
      <c r="D11" s="26"/>
      <c r="E11" s="28"/>
    </row>
    <row r="12" spans="1:7" s="4" customFormat="1" ht="44.4" customHeight="1" x14ac:dyDescent="0.3">
      <c r="A12" s="23">
        <v>2</v>
      </c>
      <c r="B12" s="24"/>
      <c r="C12" s="25" t="str">
        <f>IF(B12="","",VLOOKUP(B12,'Κατηγορίες Δαπανών'!$A$2:$B$7,2))</f>
        <v/>
      </c>
      <c r="D12" s="26"/>
      <c r="E12" s="28"/>
    </row>
    <row r="13" spans="1:7" s="4" customFormat="1" ht="44.4" customHeight="1" x14ac:dyDescent="0.3">
      <c r="A13" s="23">
        <v>3</v>
      </c>
      <c r="B13" s="24"/>
      <c r="C13" s="25" t="str">
        <f>IF(B13="","",VLOOKUP(B13,'Κατηγορίες Δαπανών'!$A$2:$B$7,2))</f>
        <v/>
      </c>
      <c r="D13" s="26"/>
      <c r="E13" s="28"/>
    </row>
    <row r="14" spans="1:7" s="4" customFormat="1" ht="44.4" customHeight="1" x14ac:dyDescent="0.3">
      <c r="A14" s="23">
        <v>4</v>
      </c>
      <c r="B14" s="24"/>
      <c r="C14" s="25" t="str">
        <f>IF(B14="","",VLOOKUP(B14,'Κατηγορίες Δαπανών'!$A$2:$B$7,2))</f>
        <v/>
      </c>
      <c r="D14" s="26"/>
      <c r="E14" s="28"/>
    </row>
    <row r="15" spans="1:7" s="4" customFormat="1" ht="44.4" customHeight="1" x14ac:dyDescent="0.3">
      <c r="A15" s="23">
        <v>5</v>
      </c>
      <c r="B15" s="24"/>
      <c r="C15" s="25" t="str">
        <f>IF(B15="","",VLOOKUP(B15,'Κατηγορίες Δαπανών'!$A$2:$B$7,2))</f>
        <v/>
      </c>
      <c r="D15" s="26"/>
      <c r="E15" s="28"/>
    </row>
    <row r="16" spans="1:7" s="4" customFormat="1" ht="44.4" customHeight="1" x14ac:dyDescent="0.3">
      <c r="A16" s="23">
        <v>6</v>
      </c>
      <c r="B16" s="24"/>
      <c r="C16" s="25" t="str">
        <f>IF(B16="","",VLOOKUP(B16,'Κατηγορίες Δαπανών'!$A$2:$B$7,2))</f>
        <v/>
      </c>
      <c r="D16" s="26"/>
      <c r="E16" s="28"/>
    </row>
    <row r="17" spans="1:5" s="4" customFormat="1" ht="44.4" customHeight="1" x14ac:dyDescent="0.3">
      <c r="A17" s="23">
        <v>7</v>
      </c>
      <c r="B17" s="24"/>
      <c r="C17" s="25" t="str">
        <f>IF(B17="","",VLOOKUP(B17,'Κατηγορίες Δαπανών'!$A$2:$B$7,2))</f>
        <v/>
      </c>
      <c r="D17" s="26"/>
      <c r="E17" s="28"/>
    </row>
    <row r="18" spans="1:5" s="4" customFormat="1" ht="44.4" customHeight="1" x14ac:dyDescent="0.3">
      <c r="A18" s="23">
        <v>8</v>
      </c>
      <c r="B18" s="24"/>
      <c r="C18" s="25" t="str">
        <f>IF(B18="","",VLOOKUP(B18,'Κατηγορίες Δαπανών'!$A$2:$B$7,2))</f>
        <v/>
      </c>
      <c r="D18" s="26"/>
      <c r="E18" s="28"/>
    </row>
    <row r="19" spans="1:5" s="4" customFormat="1" ht="44.4" customHeight="1" x14ac:dyDescent="0.3">
      <c r="A19" s="23">
        <v>9</v>
      </c>
      <c r="B19" s="24"/>
      <c r="C19" s="25" t="str">
        <f>IF(B19="","",VLOOKUP(B19,'Κατηγορίες Δαπανών'!$A$2:$B$7,2))</f>
        <v/>
      </c>
      <c r="D19" s="26"/>
      <c r="E19" s="28"/>
    </row>
    <row r="20" spans="1:5" s="4" customFormat="1" ht="44.4" customHeight="1" x14ac:dyDescent="0.3">
      <c r="A20" s="23">
        <v>10</v>
      </c>
      <c r="B20" s="24"/>
      <c r="C20" s="25" t="str">
        <f>IF(B20="","",VLOOKUP(B20,'Κατηγορίες Δαπανών'!$A$2:$B$7,2))</f>
        <v/>
      </c>
      <c r="D20" s="26"/>
      <c r="E20" s="28"/>
    </row>
    <row r="21" spans="1:5" s="4" customFormat="1" ht="44.4" customHeight="1" x14ac:dyDescent="0.3">
      <c r="A21" s="23">
        <v>11</v>
      </c>
      <c r="B21" s="24"/>
      <c r="C21" s="25" t="str">
        <f>IF(B21="","",VLOOKUP(B21,'Κατηγορίες Δαπανών'!$A$2:$B$7,2))</f>
        <v/>
      </c>
      <c r="D21" s="26"/>
      <c r="E21" s="28"/>
    </row>
    <row r="22" spans="1:5" s="4" customFormat="1" ht="44.4" customHeight="1" x14ac:dyDescent="0.3">
      <c r="A22" s="23">
        <v>12</v>
      </c>
      <c r="B22" s="24"/>
      <c r="C22" s="25" t="str">
        <f>IF(B22="","",VLOOKUP(B22,'Κατηγορίες Δαπανών'!$A$2:$B$7,2))</f>
        <v/>
      </c>
      <c r="D22" s="26"/>
      <c r="E22" s="28"/>
    </row>
    <row r="23" spans="1:5" s="4" customFormat="1" ht="44.4" customHeight="1" x14ac:dyDescent="0.3">
      <c r="A23" s="23">
        <v>13</v>
      </c>
      <c r="B23" s="24"/>
      <c r="C23" s="25" t="str">
        <f>IF(B23="","",VLOOKUP(B23,'Κατηγορίες Δαπανών'!$A$2:$B$7,2))</f>
        <v/>
      </c>
      <c r="D23" s="26"/>
      <c r="E23" s="28"/>
    </row>
    <row r="24" spans="1:5" s="4" customFormat="1" ht="44.4" customHeight="1" x14ac:dyDescent="0.3">
      <c r="A24" s="23">
        <v>14</v>
      </c>
      <c r="B24" s="24"/>
      <c r="C24" s="25" t="str">
        <f>IF(B24="","",VLOOKUP(B24,'Κατηγορίες Δαπανών'!$A$2:$B$7,2))</f>
        <v/>
      </c>
      <c r="D24" s="26"/>
      <c r="E24" s="28"/>
    </row>
    <row r="25" spans="1:5" s="4" customFormat="1" ht="44.4" customHeight="1" x14ac:dyDescent="0.3">
      <c r="A25" s="23">
        <v>15</v>
      </c>
      <c r="B25" s="24"/>
      <c r="C25" s="25" t="str">
        <f>IF(B25="","",VLOOKUP(B25,'Κατηγορίες Δαπανών'!$A$2:$B$7,2))</f>
        <v/>
      </c>
      <c r="D25" s="26"/>
      <c r="E25" s="28"/>
    </row>
    <row r="26" spans="1:5" s="4" customFormat="1" ht="44.4" customHeight="1" x14ac:dyDescent="0.3">
      <c r="A26" s="23">
        <v>16</v>
      </c>
      <c r="B26" s="24"/>
      <c r="C26" s="25" t="str">
        <f>IF(B26="","",VLOOKUP(B26,'Κατηγορίες Δαπανών'!$A$2:$B$7,2))</f>
        <v/>
      </c>
      <c r="D26" s="26"/>
      <c r="E26" s="28"/>
    </row>
    <row r="27" spans="1:5" s="4" customFormat="1" ht="44.4" customHeight="1" x14ac:dyDescent="0.3">
      <c r="A27" s="23">
        <v>17</v>
      </c>
      <c r="B27" s="24"/>
      <c r="C27" s="25" t="str">
        <f>IF(B27="","",VLOOKUP(B27,'Κατηγορίες Δαπανών'!$A$2:$B$7,2))</f>
        <v/>
      </c>
      <c r="D27" s="26"/>
      <c r="E27" s="28"/>
    </row>
    <row r="28" spans="1:5" s="4" customFormat="1" ht="44.4" customHeight="1" x14ac:dyDescent="0.3">
      <c r="A28" s="23">
        <v>18</v>
      </c>
      <c r="B28" s="24"/>
      <c r="C28" s="25" t="str">
        <f>IF(B28="","",VLOOKUP(B28,'Κατηγορίες Δαπανών'!$A$2:$B$7,2))</f>
        <v/>
      </c>
      <c r="D28" s="26"/>
      <c r="E28" s="28"/>
    </row>
    <row r="29" spans="1:5" s="4" customFormat="1" ht="44.4" customHeight="1" x14ac:dyDescent="0.3">
      <c r="A29" s="23">
        <v>19</v>
      </c>
      <c r="B29" s="24"/>
      <c r="C29" s="25" t="str">
        <f>IF(B29="","",VLOOKUP(B29,'Κατηγορίες Δαπανών'!$A$2:$B$7,2))</f>
        <v/>
      </c>
      <c r="D29" s="26"/>
      <c r="E29" s="28"/>
    </row>
    <row r="30" spans="1:5" s="4" customFormat="1" ht="44.4" customHeight="1" x14ac:dyDescent="0.3">
      <c r="A30" s="23">
        <v>20</v>
      </c>
      <c r="B30" s="24"/>
      <c r="C30" s="25" t="str">
        <f>IF(B30="","",VLOOKUP(B30,'Κατηγορίες Δαπανών'!$A$2:$B$7,2))</f>
        <v/>
      </c>
      <c r="D30" s="26"/>
      <c r="E30" s="28"/>
    </row>
    <row r="31" spans="1:5" s="4" customFormat="1" ht="23.25" customHeight="1" x14ac:dyDescent="0.3">
      <c r="A31" s="74" t="s">
        <v>27</v>
      </c>
      <c r="B31" s="75"/>
      <c r="C31" s="75"/>
      <c r="D31" s="75"/>
      <c r="E31" s="27">
        <f>SUM(E11:E30)</f>
        <v>0</v>
      </c>
    </row>
    <row r="32" spans="1:5" s="4" customFormat="1" x14ac:dyDescent="0.3">
      <c r="A32" s="9"/>
      <c r="B32" s="44"/>
      <c r="C32" s="44"/>
      <c r="D32" s="15"/>
      <c r="E32" s="15"/>
    </row>
    <row r="33" spans="1:5" x14ac:dyDescent="0.3">
      <c r="A33" s="8"/>
      <c r="B33" s="45"/>
      <c r="C33" s="45"/>
      <c r="D33" s="29"/>
      <c r="E33" s="29"/>
    </row>
    <row r="34" spans="1:5" x14ac:dyDescent="0.3">
      <c r="A34" s="8"/>
      <c r="B34" s="45"/>
      <c r="C34" s="45"/>
      <c r="D34" s="29"/>
      <c r="E34" s="29"/>
    </row>
    <row r="35" spans="1:5" ht="19.5" customHeight="1" x14ac:dyDescent="0.3">
      <c r="A35" s="8"/>
      <c r="B35" s="45"/>
      <c r="C35" s="45"/>
      <c r="D35" s="80" t="str">
        <f>IF(E31&gt;10000,"ΥΠΕΡΒΑΣΗ ΕΠΙΤΡΕΠΟΜΕΝΟΥ ΠΟΣΟΥ",IF(E31&lt;3000,"ΕΛΑΧΙΣΤΟ ΕΠΙΤΡΕΠΟΜΕΝΟ ΠΟΣΟ 3.000€",""))</f>
        <v>ΕΛΑΧΙΣΤΟ ΕΠΙΤΡΕΠΟΜΕΝΟ ΠΟΣΟ 3.000€</v>
      </c>
      <c r="E35" s="29"/>
    </row>
    <row r="36" spans="1:5" x14ac:dyDescent="0.3">
      <c r="A36" s="8"/>
      <c r="B36" s="45"/>
      <c r="C36" s="45"/>
      <c r="D36" s="80"/>
      <c r="E36" s="29"/>
    </row>
    <row r="37" spans="1:5" ht="25.5" customHeight="1" x14ac:dyDescent="0.3">
      <c r="A37" s="8"/>
      <c r="B37" s="45"/>
      <c r="C37" s="45"/>
      <c r="D37" s="80"/>
      <c r="E37" s="29"/>
    </row>
    <row r="38" spans="1:5" ht="25.5" customHeight="1" x14ac:dyDescent="0.3">
      <c r="A38" s="8"/>
      <c r="B38" s="45"/>
      <c r="C38" s="45"/>
      <c r="D38" s="80"/>
      <c r="E38" s="29"/>
    </row>
    <row r="39" spans="1:5" ht="25.5" customHeight="1" x14ac:dyDescent="0.3">
      <c r="A39" s="8"/>
      <c r="B39" s="45"/>
      <c r="C39" s="45"/>
      <c r="D39" s="80"/>
      <c r="E39" s="29"/>
    </row>
    <row r="40" spans="1:5" x14ac:dyDescent="0.3">
      <c r="A40" s="8"/>
      <c r="B40" s="45"/>
      <c r="C40" s="45"/>
      <c r="D40" s="29"/>
      <c r="E40" s="29"/>
    </row>
    <row r="41" spans="1:5" x14ac:dyDescent="0.3">
      <c r="D41" s="29"/>
      <c r="E41" s="29"/>
    </row>
    <row r="42" spans="1:5" x14ac:dyDescent="0.3">
      <c r="D42" s="29"/>
      <c r="E42" s="29"/>
    </row>
    <row r="43" spans="1:5" x14ac:dyDescent="0.3">
      <c r="D43" s="29"/>
      <c r="E43" s="29"/>
    </row>
    <row r="44" spans="1:5" x14ac:dyDescent="0.3">
      <c r="E44" s="29"/>
    </row>
  </sheetData>
  <sheetProtection algorithmName="SHA-512" hashValue="OJ8WS48Zb29tOg8q0rTAxlKqPknM1sDvRHtEZUvCrrFsvbUiR1XC6ys4aOefcdGUjrpLMDgac98a3+lDACTMCw==" saltValue="Z7jPYvUueUm4k/6MH9Yu3w==" spinCount="100000" sheet="1" selectLockedCells="1"/>
  <mergeCells count="11">
    <mergeCell ref="A1:E1"/>
    <mergeCell ref="A2:D2"/>
    <mergeCell ref="A3:B3"/>
    <mergeCell ref="C3:E3"/>
    <mergeCell ref="A4:B4"/>
    <mergeCell ref="C4:E4"/>
    <mergeCell ref="D35:D39"/>
    <mergeCell ref="A5:B6"/>
    <mergeCell ref="A7:D7"/>
    <mergeCell ref="A8:E8"/>
    <mergeCell ref="A31:D31"/>
  </mergeCells>
  <conditionalFormatting sqref="D35:D39">
    <cfRule type="expression" dxfId="1" priority="1">
      <formula>$D$35="ΕΛΑΧΙΣΤΟ ΕΠΙΤΡΕΠΟΜΕΝΟ ΠΟΣΟ 3.000€"</formula>
    </cfRule>
    <cfRule type="expression" dxfId="0" priority="2">
      <formula>$D$35="ΥΠΕΡΒΑΣΗ ΕΠΙΤΡΕΠΟΜΕΝΟΥ ΠΟΣΟΥ"</formula>
    </cfRule>
  </conditionalFormatting>
  <pageMargins left="0.51181102362204722" right="0.43307086614173229" top="0.59055118110236227" bottom="0.55118110236220474" header="0.31496062992125984" footer="0.31496062992125984"/>
  <pageSetup paperSize="9" scale="56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Πληροφορίες/Information:" prompt="Παρακαλώ επιλέξτε από την λίστα_x000a__x000a_Please choose from the list" xr:uid="{5C751E20-72B1-493C-887D-C77140FC80FF}">
          <x14:formula1>
            <xm:f>'Κατηγορίες Δαπανών'!$A$2:$A$7</xm:f>
          </x14:formula1>
          <xm:sqref>B11:B30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workbookViewId="0">
      <selection activeCell="G10" sqref="G10"/>
    </sheetView>
  </sheetViews>
  <sheetFormatPr defaultColWidth="9.109375" defaultRowHeight="14.4" x14ac:dyDescent="0.3"/>
  <cols>
    <col min="1" max="1" width="50.44140625" style="5" customWidth="1"/>
    <col min="2" max="2" width="22.5546875" style="5" customWidth="1"/>
    <col min="3" max="3" width="9.109375" style="5"/>
    <col min="4" max="4" width="12.44140625" style="5" customWidth="1"/>
    <col min="5" max="5" width="40.33203125" style="5" customWidth="1"/>
    <col min="6" max="6" width="23.33203125" style="5" customWidth="1"/>
    <col min="7" max="7" width="43.109375" style="5" customWidth="1"/>
    <col min="8" max="8" width="22.6640625" style="5" customWidth="1"/>
    <col min="9" max="16384" width="9.109375" style="5"/>
  </cols>
  <sheetData>
    <row r="1" spans="1:9" x14ac:dyDescent="0.3">
      <c r="A1" s="16" t="s">
        <v>2</v>
      </c>
      <c r="B1" s="16" t="s">
        <v>1</v>
      </c>
      <c r="C1" s="16"/>
      <c r="E1" s="10" t="s">
        <v>14</v>
      </c>
      <c r="G1" s="92" t="s">
        <v>17</v>
      </c>
      <c r="H1" s="92"/>
    </row>
    <row r="2" spans="1:9" x14ac:dyDescent="0.3">
      <c r="A2" s="5" t="s">
        <v>38</v>
      </c>
      <c r="B2" s="17" t="s">
        <v>3</v>
      </c>
      <c r="E2" s="5" t="s">
        <v>15</v>
      </c>
    </row>
    <row r="3" spans="1:9" ht="28.8" x14ac:dyDescent="0.3">
      <c r="A3" s="5" t="s">
        <v>39</v>
      </c>
      <c r="B3" s="17" t="s">
        <v>4</v>
      </c>
      <c r="E3" s="5" t="s">
        <v>20</v>
      </c>
      <c r="G3" s="2" t="s">
        <v>13</v>
      </c>
      <c r="H3" s="3" t="s">
        <v>24</v>
      </c>
    </row>
    <row r="4" spans="1:9" x14ac:dyDescent="0.3">
      <c r="A4" s="5" t="s">
        <v>40</v>
      </c>
      <c r="B4" s="17" t="s">
        <v>5</v>
      </c>
      <c r="E4" s="5" t="s">
        <v>16</v>
      </c>
      <c r="G4" s="5" t="s">
        <v>38</v>
      </c>
      <c r="H4" s="17" t="s">
        <v>3</v>
      </c>
    </row>
    <row r="5" spans="1:9" ht="28.8" x14ac:dyDescent="0.3">
      <c r="A5" s="5" t="s">
        <v>52</v>
      </c>
      <c r="B5" s="17" t="s">
        <v>6</v>
      </c>
      <c r="G5" s="2" t="s">
        <v>13</v>
      </c>
      <c r="H5" s="3" t="s">
        <v>24</v>
      </c>
    </row>
    <row r="6" spans="1:9" x14ac:dyDescent="0.3">
      <c r="B6" s="17"/>
      <c r="G6" s="5" t="s">
        <v>39</v>
      </c>
      <c r="H6" s="17" t="s">
        <v>4</v>
      </c>
    </row>
    <row r="7" spans="1:9" ht="28.8" x14ac:dyDescent="0.3">
      <c r="B7" s="17"/>
      <c r="G7" s="2" t="s">
        <v>13</v>
      </c>
      <c r="H7" s="3" t="s">
        <v>24</v>
      </c>
    </row>
    <row r="8" spans="1:9" x14ac:dyDescent="0.3">
      <c r="B8" s="17"/>
      <c r="G8" s="5" t="s">
        <v>40</v>
      </c>
      <c r="H8" s="17" t="s">
        <v>5</v>
      </c>
    </row>
    <row r="9" spans="1:9" ht="28.8" x14ac:dyDescent="0.3">
      <c r="G9" s="2" t="s">
        <v>13</v>
      </c>
      <c r="H9" s="3" t="s">
        <v>24</v>
      </c>
    </row>
    <row r="10" spans="1:9" x14ac:dyDescent="0.3">
      <c r="G10" s="5" t="s">
        <v>52</v>
      </c>
      <c r="H10" s="17" t="s">
        <v>6</v>
      </c>
    </row>
    <row r="16" spans="1:9" x14ac:dyDescent="0.3">
      <c r="H16" s="90" t="s">
        <v>19</v>
      </c>
      <c r="I16" s="91"/>
    </row>
    <row r="17" spans="8:9" x14ac:dyDescent="0.3">
      <c r="H17" s="88" t="s">
        <v>15</v>
      </c>
      <c r="I17" s="89"/>
    </row>
    <row r="18" spans="8:9" x14ac:dyDescent="0.3">
      <c r="H18" s="90" t="s">
        <v>19</v>
      </c>
      <c r="I18" s="91"/>
    </row>
    <row r="19" spans="8:9" x14ac:dyDescent="0.3">
      <c r="H19" s="88" t="s">
        <v>20</v>
      </c>
      <c r="I19" s="89"/>
    </row>
    <row r="20" spans="8:9" x14ac:dyDescent="0.3">
      <c r="H20" s="90" t="s">
        <v>19</v>
      </c>
      <c r="I20" s="91"/>
    </row>
    <row r="21" spans="8:9" x14ac:dyDescent="0.3">
      <c r="H21" s="88" t="s">
        <v>16</v>
      </c>
      <c r="I21" s="89"/>
    </row>
  </sheetData>
  <sheetProtection algorithmName="SHA-512" hashValue="JIbYXDlXQPybQ5ia0CabyotSvcRzWABlgjs2mnaf++cR99B+yhykxPAK8Kb/aZlUJbl8hBHO5wjx3K09Aov6lw==" saltValue="fgOxUYJbkg9KgsO3SlxOcg==" spinCount="100000" sheet="1" selectLockedCells="1" selectUnlockedCells="1"/>
  <mergeCells count="7">
    <mergeCell ref="H21:I21"/>
    <mergeCell ref="H20:I20"/>
    <mergeCell ref="G1:H1"/>
    <mergeCell ref="H16:I16"/>
    <mergeCell ref="H17:I17"/>
    <mergeCell ref="H18:I18"/>
    <mergeCell ref="H19:I19"/>
  </mergeCells>
  <dataValidations count="1">
    <dataValidation type="list" allowBlank="1" showInputMessage="1" showErrorMessage="1" sqref="H17:I17 H19:I19 H21:I21" xr:uid="{00000000-0002-0000-0200-000000000000}">
      <formula1>$E$2:$E$4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0202A250DA89B4AB7F47961B722AC9F" ma:contentTypeVersion="15" ma:contentTypeDescription="Δημιουργία νέου εγγράφου" ma:contentTypeScope="" ma:versionID="26fdc9c1e13619b095e3263f3ddce664">
  <xsd:schema xmlns:xsd="http://www.w3.org/2001/XMLSchema" xmlns:xs="http://www.w3.org/2001/XMLSchema" xmlns:p="http://schemas.microsoft.com/office/2006/metadata/properties" xmlns:ns2="b2d74543-a2b4-4589-a54d-14eae0400cd3" xmlns:ns3="44df9301-b2fd-4647-802d-180da8d9d6cb" targetNamespace="http://schemas.microsoft.com/office/2006/metadata/properties" ma:root="true" ma:fieldsID="fe3ccc158754890c08642adb2e9135e5" ns2:_="" ns3:_="">
    <xsd:import namespace="b2d74543-a2b4-4589-a54d-14eae0400cd3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4543-a2b4-4589-a54d-14eae0400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9493BE-80FF-448B-9864-8DCC818EF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74543-a2b4-4589-a54d-14eae0400cd3"/>
    <ds:schemaRef ds:uri="44df9301-b2fd-4647-802d-180da8d9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D184E0-F89F-4D28-803F-2D535311D0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3</vt:i4>
      </vt:variant>
    </vt:vector>
  </HeadingPairs>
  <TitlesOfParts>
    <vt:vector size="7" baseType="lpstr">
      <vt:lpstr>Στοιχεία Έργου</vt:lpstr>
      <vt:lpstr>Δαπάνες Θεματικών Δράσεων</vt:lpstr>
      <vt:lpstr>Δαπάνες ανάπτυξης ικανοτήτων</vt:lpstr>
      <vt:lpstr>Κατηγορίες Δαπανών</vt:lpstr>
      <vt:lpstr>'Δαπάνες ανάπτυξης ικανοτήτων'!Print_Area</vt:lpstr>
      <vt:lpstr>'Δαπάνες Θεματικών Δράσεων'!Print_Area</vt:lpstr>
      <vt:lpstr>'Στοιχεία Έργου'!Print_Area</vt:lpstr>
    </vt:vector>
  </TitlesOfParts>
  <Manager>ganastassiadis@bodossaki.gr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POS_Budget_template_CF</dc:title>
  <dc:subject>Interim Financial Report and Budget</dc:subject>
  <dc:creator>ganastassiadis@bodossaki.gr</dc:creator>
  <cp:keywords>POS_Budget_template_CF</cp:keywords>
  <cp:lastModifiedBy>George Anastassiadis</cp:lastModifiedBy>
  <cp:lastPrinted>2023-05-05T11:27:17Z</cp:lastPrinted>
  <dcterms:created xsi:type="dcterms:W3CDTF">2014-06-16T21:22:39Z</dcterms:created>
  <dcterms:modified xsi:type="dcterms:W3CDTF">2023-07-03T09:36:14Z</dcterms:modified>
  <cp:category>Reporting files</cp:category>
</cp:coreProperties>
</file>